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pc_2/Desktop/Farma Brezany/Zverejnenie a odoslanie výzvy/"/>
    </mc:Choice>
  </mc:AlternateContent>
  <xr:revisionPtr revIDLastSave="0" documentId="13_ncr:1_{5CF8552E-EBBE-654E-A021-63E209116D67}" xr6:coauthVersionLast="36" xr6:coauthVersionMax="36" xr10:uidLastSave="{00000000-0000-0000-0000-000000000000}"/>
  <bookViews>
    <workbookView xWindow="0" yWindow="460" windowWidth="23040" windowHeight="16120" xr2:uid="{00000000-000D-0000-FFFF-FFFF00000000}"/>
  </bookViews>
  <sheets>
    <sheet name="Sheet" sheetId="1" r:id="rId1"/>
  </sheets>
  <calcPr calcId="181029"/>
</workbook>
</file>

<file path=xl/calcChain.xml><?xml version="1.0" encoding="utf-8"?>
<calcChain xmlns="http://schemas.openxmlformats.org/spreadsheetml/2006/main">
  <c r="K73" i="1" l="1"/>
  <c r="K72" i="1"/>
  <c r="K50" i="1" l="1"/>
  <c r="K23" i="1"/>
  <c r="K67" i="1"/>
  <c r="I85" i="1" l="1"/>
  <c r="K85" i="1" s="1"/>
  <c r="K102" i="1"/>
  <c r="K101" i="1" s="1"/>
  <c r="K100" i="1"/>
  <c r="K99" i="1"/>
  <c r="K97" i="1"/>
  <c r="K96" i="1"/>
  <c r="K95" i="1"/>
  <c r="K94" i="1"/>
  <c r="K93" i="1"/>
  <c r="K92" i="1"/>
  <c r="K90" i="1"/>
  <c r="K89" i="1"/>
  <c r="K87" i="1"/>
  <c r="K86" i="1"/>
  <c r="K84" i="1"/>
  <c r="K83" i="1"/>
  <c r="K80" i="1"/>
  <c r="K79" i="1" s="1"/>
  <c r="K78" i="1"/>
  <c r="K77" i="1"/>
  <c r="K76" i="1"/>
  <c r="K75" i="1"/>
  <c r="K74" i="1"/>
  <c r="K71" i="1"/>
  <c r="K70" i="1"/>
  <c r="K68" i="1"/>
  <c r="K66" i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51" i="1" l="1"/>
  <c r="K24" i="1"/>
  <c r="K33" i="1"/>
  <c r="K58" i="1"/>
  <c r="K69" i="1"/>
  <c r="K91" i="1"/>
  <c r="K82" i="1"/>
  <c r="K88" i="1"/>
  <c r="K98" i="1"/>
  <c r="K9" i="1"/>
  <c r="K81" i="1" l="1"/>
  <c r="K8" i="1" s="1"/>
  <c r="K104" i="1" s="1"/>
</calcChain>
</file>

<file path=xl/sharedStrings.xml><?xml version="1.0" encoding="utf-8"?>
<sst xmlns="http://schemas.openxmlformats.org/spreadsheetml/2006/main" count="547" uniqueCount="208">
  <si>
    <t>O</t>
  </si>
  <si>
    <t>P</t>
  </si>
  <si>
    <t>ČP</t>
  </si>
  <si>
    <t>TV</t>
  </si>
  <si>
    <t>Typ položky</t>
  </si>
  <si>
    <t>Kód položky</t>
  </si>
  <si>
    <t>Popis</t>
  </si>
  <si>
    <t>MJ</t>
  </si>
  <si>
    <t>Množstvo</t>
  </si>
  <si>
    <t>J. cena indexovaná</t>
  </si>
  <si>
    <t>Celková cena</t>
  </si>
  <si>
    <t xml:space="preserve"> </t>
  </si>
  <si>
    <t>D</t>
  </si>
  <si>
    <t>HSV</t>
  </si>
  <si>
    <t>Práce a dodávky HSV</t>
  </si>
  <si>
    <t>1</t>
  </si>
  <si>
    <t>Zemné práce</t>
  </si>
  <si>
    <t>K</t>
  </si>
  <si>
    <t>120901121</t>
  </si>
  <si>
    <t>m3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</si>
  <si>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</si>
  <si>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</si>
  <si>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</si>
  <si>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</si>
  <si>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133201101</t>
  </si>
  <si>
    <t>Výkop šachty zapaženej, hornina 3 do 100 m3</t>
  </si>
  <si>
    <t>133201109</t>
  </si>
  <si>
    <t>Príplatok k cenám za lepivosť pri hĺbení šachiet zapažených i nezapažených v hornine 3</t>
  </si>
  <si>
    <t>162201102</t>
  </si>
  <si>
    <t>Vodorovné premiestnenie výkopku z horniny 1-4 nad 20-50m</t>
  </si>
  <si>
    <t>162501102</t>
  </si>
  <si>
    <t xml:space="preserve">Vodorovné premiestnenie výkopku po spevnenej ceste z horniny tr.1-4, do 100 m3 na vzdialenosť do 3000 m </t>
  </si>
  <si>
    <t>162501105</t>
  </si>
  <si>
    <t>Vodorovné premiestnenie výkopku po 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</si>
  <si>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</si>
  <si>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</si>
  <si>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</si>
  <si>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</si>
  <si>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175101201</t>
  </si>
  <si>
    <t>Obsyp objektov sypaninou z vhodných hornín 1 až 4 bez prehodenia sypaniny</t>
  </si>
  <si>
    <t>2</t>
  </si>
  <si>
    <t>Zakladanie</t>
  </si>
  <si>
    <t>212711111</t>
  </si>
  <si>
    <t>Oddrenážovanie základovej špáry - drenážna trubka DN160, vyspádovanie, obsypy, prípadne dokopanie v potrebnom rozsahu, kamenivo do 0,35m3/bm</t>
  </si>
  <si>
    <t>m</t>
  </si>
  <si>
    <t>216903111</t>
  </si>
  <si>
    <t>m2</t>
  </si>
  <si>
    <t>271571111</t>
  </si>
  <si>
    <t>Vankúše zhutnené pod základy zo štrkopiesku</t>
  </si>
  <si>
    <t>274313611</t>
  </si>
  <si>
    <t>274351215</t>
  </si>
  <si>
    <t>Debnenie stien základových pásov, zhotovenie-dielce</t>
  </si>
  <si>
    <t>274351216</t>
  </si>
  <si>
    <t>Debnenie stien základových pásov, odstránenie-dielce</t>
  </si>
  <si>
    <t>274361821</t>
  </si>
  <si>
    <t>Výstuž základových pásov z ocele 10505</t>
  </si>
  <si>
    <t>t</t>
  </si>
  <si>
    <t>285175111</t>
  </si>
  <si>
    <t>Prekotvovanie konštrukcií - tŕne fí12 D+M</t>
  </si>
  <si>
    <t>ks</t>
  </si>
  <si>
    <t>3</t>
  </si>
  <si>
    <t>Zvislé a kompletné konštrukcie</t>
  </si>
  <si>
    <t>311231465</t>
  </si>
  <si>
    <t>311231468</t>
  </si>
  <si>
    <t>311351101</t>
  </si>
  <si>
    <t>Debnenie nadzákladových múrov jednostranné, zhotovenie-dielce</t>
  </si>
  <si>
    <t>311351102</t>
  </si>
  <si>
    <t>Debnenie nadzákladových múrov  jednostranné, odstránenie-dielce</t>
  </si>
  <si>
    <t>311351105</t>
  </si>
  <si>
    <t>Debnenie nadzákladových múrov  obojstranné zhotovenie-dielce</t>
  </si>
  <si>
    <t>311351106</t>
  </si>
  <si>
    <t>Debnenie nadzákladových múrov  obojstranné odstránenie-dielce</t>
  </si>
  <si>
    <t>311361821</t>
  </si>
  <si>
    <t>Výstuž nadzákladových múrov 10505</t>
  </si>
  <si>
    <t>317121101</t>
  </si>
  <si>
    <t>Montáž prefabrikovaného prekladu pre svetlosť otvoru od 600 do 1050 mm</t>
  </si>
  <si>
    <t>M</t>
  </si>
  <si>
    <t>5932100060</t>
  </si>
  <si>
    <t xml:space="preserve">Preklad keramický </t>
  </si>
  <si>
    <t>317321315</t>
  </si>
  <si>
    <t>317321411</t>
  </si>
  <si>
    <t>331351101</t>
  </si>
  <si>
    <t>Debnenie hranatých stĺpov prierezu pravouhlého štvoruholníka výšky do 4 m, zhotovenie-dielce</t>
  </si>
  <si>
    <t>331351102</t>
  </si>
  <si>
    <t>Debnenie hranatých stĺpov prierezu pravouhlého štvoruholníka výšky do 4 m, odstránenie-dielce</t>
  </si>
  <si>
    <t>331361821</t>
  </si>
  <si>
    <t>Výstuž stĺpov, pilierov, stojok hranatých z bet. ocele 10505</t>
  </si>
  <si>
    <t>332321315</t>
  </si>
  <si>
    <t>Betón stĺpov a pilierov oblých, ťahadiel, rámových stojok, vzpier, železový (bez výstuže) tr. C 20/25</t>
  </si>
  <si>
    <t>342242021</t>
  </si>
  <si>
    <t>Priečky z tehál pálených POROTHERM 11,5 P 8, na maltu POROTHERM MM 50 (115x500x238)</t>
  </si>
  <si>
    <t>4</t>
  </si>
  <si>
    <t>Vodorovné konštrukcie</t>
  </si>
  <si>
    <t>411321414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</si>
  <si>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</si>
  <si>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</si>
  <si>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</si>
  <si>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</si>
  <si>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</si>
  <si>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</si>
  <si>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</si>
  <si>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</si>
  <si>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</si>
  <si>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 doskových, trámových, vložkových,konzolových alebo balkónových, 10505</t>
  </si>
  <si>
    <t>6</t>
  </si>
  <si>
    <t>Úpravy povrchov, podlahy, osadenie</t>
  </si>
  <si>
    <t>611468502</t>
  </si>
  <si>
    <t>Vnútorná omietka stropov , vápennocementová, hr. 10 mm</t>
  </si>
  <si>
    <t>612460211</t>
  </si>
  <si>
    <t>Vnútorná omietka stien vápenná jadrová (hrubá), hr. 10 mm</t>
  </si>
  <si>
    <t>625250154</t>
  </si>
  <si>
    <t>Doteplenie konštrukcie hr. 60 mm, systém XPS  lepený rámovo s prikotvením</t>
  </si>
  <si>
    <t>625250155</t>
  </si>
  <si>
    <t>631323711</t>
  </si>
  <si>
    <t>Mazanina z betónu vystužená oceľovými vláknami (Dramix) (m3) tr.C25/30 hr. nad 80 do 120 mm</t>
  </si>
  <si>
    <t>641952211</t>
  </si>
  <si>
    <t>6114123320</t>
  </si>
  <si>
    <t>6114123810</t>
  </si>
  <si>
    <t>6114122100</t>
  </si>
  <si>
    <t xml:space="preserve">Plastové vchodové dvere H/B 1800/ 2800 mm </t>
  </si>
  <si>
    <t>9</t>
  </si>
  <si>
    <t>Ostatné konštrukcie a práce-búranie</t>
  </si>
  <si>
    <t>941955001</t>
  </si>
  <si>
    <t>Lešenie ľahké pracovné pomocné, s výškou lešeňovej podlahy do 1,20 m</t>
  </si>
  <si>
    <t>952901111</t>
  </si>
  <si>
    <t>Vyčistenie budov pri výške podlaží do 4m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</si>
  <si>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</si>
  <si>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</si>
  <si>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</si>
  <si>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</si>
  <si>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</si>
  <si>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</si>
  <si>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</si>
  <si>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</si>
  <si>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</si>
  <si>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>Poplatok za skladovanie - betón, tehly, dlaždice (17 01 ), ostatné</t>
  </si>
  <si>
    <t>99</t>
  </si>
  <si>
    <t>Presun hmôt HSV</t>
  </si>
  <si>
    <t>998011002</t>
  </si>
  <si>
    <t>Presun hmôt pre budovy (801, 803, 812), zvislá konštr. z tehál, tvárnic, z kovu výšky do 12 m</t>
  </si>
  <si>
    <t>PSV</t>
  </si>
  <si>
    <t>Práce a dodávky PSV</t>
  </si>
  <si>
    <t>711</t>
  </si>
  <si>
    <t>Izolácie proti vode a vlhkosti</t>
  </si>
  <si>
    <t>711113311</t>
  </si>
  <si>
    <t>Zhotovenie  izolácie proti zemnej vlhkosti na zvislej ploche náterom z kryštalickej izolácie 1x</t>
  </si>
  <si>
    <t>711132107</t>
  </si>
  <si>
    <t>Zhotovenie izolácie proti zemnej vlhkosti nopovou fóloiu položenou voľne na ploche zvislej + geotextília 200 g/m2</t>
  </si>
  <si>
    <t>6288000630</t>
  </si>
  <si>
    <t>Nopová fólia FONDALINE PLUS 400 proti zemnej vlhkosti s radónovou ochranou, výška nopu 8 mm ONDULINE</t>
  </si>
  <si>
    <t>6936651000</t>
  </si>
  <si>
    <t>764</t>
  </si>
  <si>
    <t>Konštrukcie klampiarske</t>
  </si>
  <si>
    <t>764410331</t>
  </si>
  <si>
    <t>Montáž oplechovania parapetov z hliníkového Al plechu, vrátane rohov r.š. 200 mm</t>
  </si>
  <si>
    <t>1942081503</t>
  </si>
  <si>
    <t>766</t>
  </si>
  <si>
    <t>Konštrukcie stolárske</t>
  </si>
  <si>
    <t>766662112</t>
  </si>
  <si>
    <t>Montáž dverového krídla otočného jednokrídlového poldrážkového, do existujúcej zárubne, vrátane kovania</t>
  </si>
  <si>
    <t>5491502040</t>
  </si>
  <si>
    <t>Kovanie - 2x kľučka, povrch nerez brúsený, 2x rozeta BB, FAB</t>
  </si>
  <si>
    <t>6117103100</t>
  </si>
  <si>
    <t>Dvere vnútorné jednokrídlové, výplň papierová voština, povrch fólia M10, plné, šírka 600-900 mm</t>
  </si>
  <si>
    <t>766694141</t>
  </si>
  <si>
    <t>Montáž parapetnej dosky plastovej šírky do 300 mm, dĺžky do 1000 mm</t>
  </si>
  <si>
    <t>6119000980</t>
  </si>
  <si>
    <t>766694143</t>
  </si>
  <si>
    <t>Montáž parapetnej dosky plastovej šírky do 300 mm, dĺžky 1600-2600 mm</t>
  </si>
  <si>
    <t>781</t>
  </si>
  <si>
    <t>Dokončovacie práce a obklady</t>
  </si>
  <si>
    <t>781441018</t>
  </si>
  <si>
    <t>Montáž obkladov vnútor. stien z obkladačiek kladených do malty veľ. 200x200 mm</t>
  </si>
  <si>
    <t>5976574000</t>
  </si>
  <si>
    <t>784</t>
  </si>
  <si>
    <t>Dokončovacie práce - maľby</t>
  </si>
  <si>
    <t>784452261</t>
  </si>
  <si>
    <t xml:space="preserve">Maľby z maliarskych zmesí Primalex, Farmal, ručne nanášané jednonásobné základné na podklad jemnozrnný  výšky do 3,80 m   </t>
  </si>
  <si>
    <t xml:space="preserve">Obkladačky keramické  jednofarebné hladké  200x200 </t>
  </si>
  <si>
    <t xml:space="preserve">Vnútorné parapetné dosky plastové komôrkové,B=300mm biela, </t>
  </si>
  <si>
    <t>Plech hladký hliníkový, hr. 2 mm</t>
  </si>
  <si>
    <t>Geotextília netkaná polypropylénová PP 200</t>
  </si>
  <si>
    <t xml:space="preserve">Plastové okno dvojkrídlové OS+O, rozmer 1800 x 1250 mm (vxš) izolačné dvojsklo, </t>
  </si>
  <si>
    <t>Doteplenie konštrukcie hr. 80 mm, systém XPS , lepený rámovo s prikotvením</t>
  </si>
  <si>
    <t>Murivo nosné (m3) z tehál pálených  380 mm P 15 na pero a drážku, na maltu MVC (380x247x238)</t>
  </si>
  <si>
    <t>Murivo nosné (m3) z tehál pálených  300 mm P 15 na pero a drážku, na maltu MVC (300x247x238)</t>
  </si>
  <si>
    <t>Cena celkom</t>
  </si>
  <si>
    <t>Betón prekladov železový (bez výstuže) tr. C 30/37</t>
  </si>
  <si>
    <t>Betón prekladov železový (bez výstuže) tr.C 30/37</t>
  </si>
  <si>
    <t>Betón stropov doskových a trámových,  železový tr. C C 30/37</t>
  </si>
  <si>
    <t>Betón základových pásov, prostý tr. C 20/25</t>
  </si>
  <si>
    <t>7111321073</t>
  </si>
  <si>
    <t>SIKKATON kryštalická izolácia</t>
  </si>
  <si>
    <t>kg</t>
  </si>
  <si>
    <t xml:space="preserve">Plastové okno dvojkrídlové OS+O, rozmer 900 x 1250 mm (vxš) izolačné dvojsklo, </t>
  </si>
  <si>
    <t>Vankúše okolo základov zo štrkopiesku</t>
  </si>
  <si>
    <t>342243021</t>
  </si>
  <si>
    <t>Montáž plastových okien a dvier</t>
  </si>
  <si>
    <t xml:space="preserve">Plastové okno jednokrídlové OS, rozmer 900x600 mm (vxš) izolačné dvojsklo, </t>
  </si>
  <si>
    <t>Vyspravenie základov pod nosnou konštrukciou (otryskanie, debnenie, betonáž C30/37 , úprava povrchu plastbetón)</t>
  </si>
  <si>
    <t>Búranie konštrukcií z betónu prostého neprekladaného kameňom v odkopávkach - pätky</t>
  </si>
  <si>
    <t>Očistenie prúdom piesku (otryskanie) stien a podlahy</t>
  </si>
  <si>
    <t>Búranie podkladov pod dlažby, liatych dlažieb a mazanín,škvarobetón hr.do 100 mm, plochy nad 4 m2 -1,60000t</t>
  </si>
  <si>
    <t>963051113</t>
  </si>
  <si>
    <t>965041341</t>
  </si>
  <si>
    <t>Búranie železobetónových stropov doskových hr.200 mm,  -2,40000t</t>
  </si>
  <si>
    <t>Stavba: Farma Brezany s.r.o.</t>
  </si>
  <si>
    <t>Objekt: Rekonštrukcia prístrešku  pre Peletovaciu linku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</si>
</sst>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;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.25"/>
      <name val="Arial"/>
      <family val="2"/>
      <charset val="238"/>
    </font>
    <font>
      <b/>
      <sz val="8.25"/>
      <name val="Arial"/>
      <family val="2"/>
      <charset val="238"/>
    </font>
    <font>
      <b/>
      <sz val="7.25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 readingOrder="1"/>
    </xf>
    <xf numFmtId="165" fontId="3" fillId="4" borderId="1" xfId="0" applyNumberFormat="1" applyFont="1" applyFill="1" applyBorder="1" applyAlignment="1">
      <alignment horizontal="right" vertical="center" readingOrder="1"/>
    </xf>
    <xf numFmtId="0" fontId="3" fillId="3" borderId="1" xfId="0" applyNumberFormat="1" applyFont="1" applyFill="1" applyBorder="1" applyAlignment="1">
      <alignment horizontal="right" vertical="center" readingOrder="1"/>
    </xf>
    <xf numFmtId="49" fontId="4" fillId="4" borderId="1" xfId="0" applyNumberFormat="1" applyFont="1" applyFill="1" applyBorder="1" applyAlignment="1">
      <alignment horizontal="left" vertical="center" readingOrder="1"/>
    </xf>
    <xf numFmtId="164" fontId="3" fillId="4" borderId="1" xfId="0" applyNumberFormat="1" applyFont="1" applyFill="1" applyBorder="1" applyAlignment="1">
      <alignment horizontal="right" vertical="center" readingOrder="1"/>
    </xf>
    <xf numFmtId="49" fontId="3" fillId="4" borderId="1" xfId="0" applyNumberFormat="1" applyFont="1" applyFill="1" applyBorder="1" applyAlignment="1">
      <alignment horizontal="center" vertical="center" readingOrder="1"/>
    </xf>
    <xf numFmtId="49" fontId="3" fillId="4" borderId="1" xfId="0" applyNumberFormat="1" applyFont="1" applyFill="1" applyBorder="1" applyAlignment="1">
      <alignment horizontal="left" vertical="center" readingOrder="1"/>
    </xf>
    <xf numFmtId="49" fontId="3" fillId="4" borderId="1" xfId="0" applyNumberFormat="1" applyFont="1" applyFill="1" applyBorder="1" applyAlignment="1">
      <alignment horizontal="left" vertical="center" wrapText="1" readingOrder="1"/>
    </xf>
    <xf numFmtId="49" fontId="3" fillId="3" borderId="1" xfId="0" applyNumberFormat="1" applyFont="1" applyFill="1" applyBorder="1" applyAlignment="1">
      <alignment horizontal="left" vertical="center" readingOrder="1"/>
    </xf>
    <xf numFmtId="165" fontId="3" fillId="3" borderId="1" xfId="0" applyNumberFormat="1" applyFont="1" applyFill="1" applyBorder="1" applyAlignment="1">
      <alignment horizontal="right" vertical="center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5" fontId="2" fillId="3" borderId="1" xfId="0" applyNumberFormat="1" applyFont="1" applyFill="1" applyBorder="1" applyAlignment="1">
      <alignment horizontal="right" vertical="center" readingOrder="1"/>
    </xf>
    <xf numFmtId="0" fontId="5" fillId="0" borderId="0" xfId="0" applyFont="1"/>
  </cellXfs>
  <cellStyles count="1"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04"/>
  <sheetViews>
    <sheetView showGridLines="0" tabSelected="1" zoomScale="85" zoomScaleNormal="85" workbookViewId="0">
      <selection activeCell="M29" sqref="M29"/>
    </sheetView>
  </sheetViews>
  <sheetFormatPr baseColWidth="10" defaultColWidth="8.83203125" defaultRowHeight="14" x14ac:dyDescent="0.15"/>
  <cols>
    <col min="1" max="1" width="3.83203125" style="1" customWidth="1"/>
    <col min="2" max="2" width="3" style="1" customWidth="1"/>
    <col min="3" max="3" width="4.1640625" style="1" customWidth="1"/>
    <col min="4" max="4" width="3.83203125" style="1" customWidth="1"/>
    <col min="5" max="5" width="7.1640625" style="1" customWidth="1"/>
    <col min="6" max="6" width="10" style="1" customWidth="1"/>
    <col min="7" max="7" width="53.83203125" style="1" customWidth="1"/>
    <col min="8" max="8" width="4.1640625" style="1" customWidth="1"/>
    <col min="9" max="9" width="9.83203125" style="1" customWidth="1"/>
    <col min="10" max="10" width="10.83203125" style="1" customWidth="1"/>
    <col min="11" max="11" width="13.1640625" style="1" customWidth="1"/>
    <col min="12" max="16384" width="8.83203125" style="1"/>
  </cols>
  <sheetData>
    <row r="1" spans="1:11" x14ac:dyDescent="0.15">
      <c r="A1" s="1" t="s">
        <v>206</v>
      </c>
    </row>
    <row r="2" spans="1:11" x14ac:dyDescent="0.15">
      <c r="A2" s="1" t="s">
        <v>207</v>
      </c>
    </row>
    <row r="7" spans="1:11" ht="27" customHeight="1" x14ac:dyDescent="0.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ht="17.25" customHeight="1" x14ac:dyDescent="0.15">
      <c r="A8" s="4" t="s">
        <v>11</v>
      </c>
      <c r="B8" s="5"/>
      <c r="C8" s="6">
        <v>0</v>
      </c>
      <c r="D8" s="7" t="s">
        <v>12</v>
      </c>
      <c r="E8" s="8"/>
      <c r="F8" s="8" t="s">
        <v>13</v>
      </c>
      <c r="G8" s="9" t="s">
        <v>14</v>
      </c>
      <c r="H8" s="10"/>
      <c r="I8" s="11"/>
      <c r="J8" s="3"/>
      <c r="K8" s="3">
        <f>+SUBTOTAL(9,K9:K102)</f>
        <v>0</v>
      </c>
    </row>
    <row r="9" spans="1:11" ht="17.25" customHeight="1" x14ac:dyDescent="0.15">
      <c r="A9" s="4" t="s">
        <v>11</v>
      </c>
      <c r="B9" s="5"/>
      <c r="C9" s="6">
        <v>0</v>
      </c>
      <c r="D9" s="7" t="s">
        <v>12</v>
      </c>
      <c r="E9" s="8"/>
      <c r="F9" s="8" t="s">
        <v>15</v>
      </c>
      <c r="G9" s="9" t="s">
        <v>16</v>
      </c>
      <c r="H9" s="10"/>
      <c r="I9" s="11"/>
      <c r="J9" s="3"/>
      <c r="K9" s="3">
        <f>+SUBTOTAL(9,K10:K22)</f>
        <v>0</v>
      </c>
    </row>
    <row r="10" spans="1:11" ht="23.25" customHeight="1" x14ac:dyDescent="0.15">
      <c r="A10" s="12" t="s">
        <v>11</v>
      </c>
      <c r="B10" s="13"/>
      <c r="C10" s="14">
        <v>1</v>
      </c>
      <c r="D10" s="15" t="s">
        <v>17</v>
      </c>
      <c r="E10" s="13" t="s">
        <v>13</v>
      </c>
      <c r="F10" s="13" t="s">
        <v>18</v>
      </c>
      <c r="G10" s="16" t="s">
        <v>200</v>
      </c>
      <c r="H10" s="17" t="s">
        <v>19</v>
      </c>
      <c r="I10" s="18">
        <v>8.35</v>
      </c>
      <c r="J10" s="18"/>
      <c r="K10" s="18">
        <f>+ROUND(J10*I10,2)</f>
        <v>0</v>
      </c>
    </row>
    <row r="11" spans="1:11" ht="17.25" customHeight="1" x14ac:dyDescent="0.15">
      <c r="A11" s="12" t="s">
        <v>11</v>
      </c>
      <c r="B11" s="13"/>
      <c r="C11" s="14">
        <v>2</v>
      </c>
      <c r="D11" s="15" t="s">
        <v>17</v>
      </c>
      <c r="E11" s="13" t="s">
        <v>13</v>
      </c>
      <c r="F11" s="13" t="s">
        <v>20</v>
      </c>
      <c r="G11" s="16" t="s">
        <v>21</v>
      </c>
      <c r="H11" s="17" t="s">
        <v>19</v>
      </c>
      <c r="I11" s="18">
        <v>68.3</v>
      </c>
      <c r="J11" s="18"/>
      <c r="K11" s="18">
        <f t="shared" ref="K11:K23" si="0">+ROUND(J11*I11,2)</f>
        <v>0</v>
      </c>
    </row>
    <row r="12" spans="1:11" ht="17.25" customHeight="1" x14ac:dyDescent="0.15">
      <c r="A12" s="12" t="s">
        <v>11</v>
      </c>
      <c r="B12" s="13"/>
      <c r="C12" s="14">
        <v>3</v>
      </c>
      <c r="D12" s="15" t="s">
        <v>17</v>
      </c>
      <c r="E12" s="13" t="s">
        <v>13</v>
      </c>
      <c r="F12" s="13" t="s">
        <v>20</v>
      </c>
      <c r="G12" s="16" t="s">
        <v>21</v>
      </c>
      <c r="H12" s="17" t="s">
        <v>19</v>
      </c>
      <c r="I12" s="18">
        <v>3.5</v>
      </c>
      <c r="J12" s="18"/>
      <c r="K12" s="18">
        <f t="shared" si="0"/>
        <v>0</v>
      </c>
    </row>
    <row r="13" spans="1:11" ht="23.25" customHeight="1" x14ac:dyDescent="0.15">
      <c r="A13" s="12" t="s">
        <v>11</v>
      </c>
      <c r="B13" s="13"/>
      <c r="C13" s="14">
        <v>4</v>
      </c>
      <c r="D13" s="15" t="s">
        <v>17</v>
      </c>
      <c r="E13" s="13" t="s">
        <v>13</v>
      </c>
      <c r="F13" s="13" t="s">
        <v>22</v>
      </c>
      <c r="G13" s="16" t="s">
        <v>23</v>
      </c>
      <c r="H13" s="17" t="s">
        <v>19</v>
      </c>
      <c r="I13" s="18">
        <v>68.3</v>
      </c>
      <c r="J13" s="18"/>
      <c r="K13" s="18">
        <f t="shared" si="0"/>
        <v>0</v>
      </c>
    </row>
    <row r="14" spans="1:11" ht="23.25" customHeight="1" x14ac:dyDescent="0.15">
      <c r="A14" s="12" t="s">
        <v>11</v>
      </c>
      <c r="B14" s="13"/>
      <c r="C14" s="14">
        <v>5</v>
      </c>
      <c r="D14" s="15" t="s">
        <v>17</v>
      </c>
      <c r="E14" s="13" t="s">
        <v>13</v>
      </c>
      <c r="F14" s="13" t="s">
        <v>22</v>
      </c>
      <c r="G14" s="16" t="s">
        <v>23</v>
      </c>
      <c r="H14" s="17" t="s">
        <v>19</v>
      </c>
      <c r="I14" s="18">
        <v>3.5</v>
      </c>
      <c r="J14" s="18"/>
      <c r="K14" s="18">
        <f t="shared" si="0"/>
        <v>0</v>
      </c>
    </row>
    <row r="15" spans="1:11" ht="17.25" customHeight="1" x14ac:dyDescent="0.15">
      <c r="A15" s="12" t="s">
        <v>11</v>
      </c>
      <c r="B15" s="13"/>
      <c r="C15" s="14">
        <v>6</v>
      </c>
      <c r="D15" s="15" t="s">
        <v>17</v>
      </c>
      <c r="E15" s="13" t="s">
        <v>13</v>
      </c>
      <c r="F15" s="13" t="s">
        <v>24</v>
      </c>
      <c r="G15" s="16" t="s">
        <v>25</v>
      </c>
      <c r="H15" s="17" t="s">
        <v>19</v>
      </c>
      <c r="I15" s="18">
        <v>14.4</v>
      </c>
      <c r="J15" s="18"/>
      <c r="K15" s="18">
        <f t="shared" si="0"/>
        <v>0</v>
      </c>
    </row>
    <row r="16" spans="1:11" ht="23.25" customHeight="1" x14ac:dyDescent="0.15">
      <c r="A16" s="12" t="s">
        <v>11</v>
      </c>
      <c r="B16" s="13"/>
      <c r="C16" s="14">
        <v>7</v>
      </c>
      <c r="D16" s="15" t="s">
        <v>17</v>
      </c>
      <c r="E16" s="13" t="s">
        <v>13</v>
      </c>
      <c r="F16" s="13" t="s">
        <v>26</v>
      </c>
      <c r="G16" s="16" t="s">
        <v>27</v>
      </c>
      <c r="H16" s="17" t="s">
        <v>19</v>
      </c>
      <c r="I16" s="18">
        <v>14.4</v>
      </c>
      <c r="J16" s="18"/>
      <c r="K16" s="18">
        <f t="shared" si="0"/>
        <v>0</v>
      </c>
    </row>
    <row r="17" spans="1:11" ht="17.25" customHeight="1" x14ac:dyDescent="0.15">
      <c r="A17" s="12" t="s">
        <v>11</v>
      </c>
      <c r="B17" s="13"/>
      <c r="C17" s="14">
        <v>8</v>
      </c>
      <c r="D17" s="15" t="s">
        <v>17</v>
      </c>
      <c r="E17" s="13" t="s">
        <v>13</v>
      </c>
      <c r="F17" s="13" t="s">
        <v>28</v>
      </c>
      <c r="G17" s="16" t="s">
        <v>29</v>
      </c>
      <c r="H17" s="17" t="s">
        <v>19</v>
      </c>
      <c r="I17" s="18">
        <v>47</v>
      </c>
      <c r="J17" s="18"/>
      <c r="K17" s="18">
        <f t="shared" si="0"/>
        <v>0</v>
      </c>
    </row>
    <row r="18" spans="1:11" ht="23.25" customHeight="1" x14ac:dyDescent="0.15">
      <c r="A18" s="12" t="s">
        <v>11</v>
      </c>
      <c r="B18" s="13"/>
      <c r="C18" s="14">
        <v>9</v>
      </c>
      <c r="D18" s="15" t="s">
        <v>17</v>
      </c>
      <c r="E18" s="13" t="s">
        <v>13</v>
      </c>
      <c r="F18" s="13" t="s">
        <v>30</v>
      </c>
      <c r="G18" s="16" t="s">
        <v>31</v>
      </c>
      <c r="H18" s="17" t="s">
        <v>19</v>
      </c>
      <c r="I18" s="18">
        <v>47</v>
      </c>
      <c r="J18" s="18"/>
      <c r="K18" s="18">
        <f t="shared" si="0"/>
        <v>0</v>
      </c>
    </row>
    <row r="19" spans="1:11" ht="32.25" customHeight="1" x14ac:dyDescent="0.15">
      <c r="A19" s="12" t="s">
        <v>11</v>
      </c>
      <c r="B19" s="13"/>
      <c r="C19" s="14">
        <v>10</v>
      </c>
      <c r="D19" s="15" t="s">
        <v>17</v>
      </c>
      <c r="E19" s="13" t="s">
        <v>13</v>
      </c>
      <c r="F19" s="13" t="s">
        <v>32</v>
      </c>
      <c r="G19" s="16" t="s">
        <v>33</v>
      </c>
      <c r="H19" s="17" t="s">
        <v>19</v>
      </c>
      <c r="I19" s="18">
        <v>470</v>
      </c>
      <c r="J19" s="18"/>
      <c r="K19" s="18">
        <f t="shared" si="0"/>
        <v>0</v>
      </c>
    </row>
    <row r="20" spans="1:11" ht="17.25" customHeight="1" x14ac:dyDescent="0.15">
      <c r="A20" s="12" t="s">
        <v>11</v>
      </c>
      <c r="B20" s="13"/>
      <c r="C20" s="14">
        <v>11</v>
      </c>
      <c r="D20" s="15" t="s">
        <v>17</v>
      </c>
      <c r="E20" s="13" t="s">
        <v>13</v>
      </c>
      <c r="F20" s="13" t="s">
        <v>34</v>
      </c>
      <c r="G20" s="16" t="s">
        <v>35</v>
      </c>
      <c r="H20" s="17" t="s">
        <v>19</v>
      </c>
      <c r="I20" s="18">
        <v>38</v>
      </c>
      <c r="J20" s="18"/>
      <c r="K20" s="18">
        <f t="shared" si="0"/>
        <v>0</v>
      </c>
    </row>
    <row r="21" spans="1:11" ht="17.25" customHeight="1" x14ac:dyDescent="0.15">
      <c r="A21" s="12" t="s">
        <v>11</v>
      </c>
      <c r="B21" s="13"/>
      <c r="C21" s="14">
        <v>12</v>
      </c>
      <c r="D21" s="15" t="s">
        <v>17</v>
      </c>
      <c r="E21" s="13" t="s">
        <v>13</v>
      </c>
      <c r="F21" s="13" t="s">
        <v>36</v>
      </c>
      <c r="G21" s="16" t="s">
        <v>37</v>
      </c>
      <c r="H21" s="17" t="s">
        <v>19</v>
      </c>
      <c r="I21" s="18">
        <v>38</v>
      </c>
      <c r="J21" s="18"/>
      <c r="K21" s="18">
        <f t="shared" si="0"/>
        <v>0</v>
      </c>
    </row>
    <row r="22" spans="1:11" ht="23.25" customHeight="1" x14ac:dyDescent="0.15">
      <c r="A22" s="12" t="s">
        <v>11</v>
      </c>
      <c r="B22" s="13"/>
      <c r="C22" s="14">
        <v>13</v>
      </c>
      <c r="D22" s="15" t="s">
        <v>17</v>
      </c>
      <c r="E22" s="13" t="s">
        <v>13</v>
      </c>
      <c r="F22" s="13" t="s">
        <v>38</v>
      </c>
      <c r="G22" s="16" t="s">
        <v>39</v>
      </c>
      <c r="H22" s="17" t="s">
        <v>19</v>
      </c>
      <c r="I22" s="18">
        <v>68.3</v>
      </c>
      <c r="J22" s="18"/>
      <c r="K22" s="18">
        <f t="shared" si="0"/>
        <v>0</v>
      </c>
    </row>
    <row r="23" spans="1:11" ht="23.25" customHeight="1" x14ac:dyDescent="0.15">
      <c r="A23" s="12"/>
      <c r="B23" s="13"/>
      <c r="C23" s="14"/>
      <c r="D23" s="15" t="s">
        <v>17</v>
      </c>
      <c r="E23" s="13" t="s">
        <v>13</v>
      </c>
      <c r="F23" s="13" t="s">
        <v>47</v>
      </c>
      <c r="G23" s="16" t="s">
        <v>195</v>
      </c>
      <c r="H23" s="17" t="s">
        <v>19</v>
      </c>
      <c r="I23" s="18">
        <v>68.3</v>
      </c>
      <c r="J23" s="18"/>
      <c r="K23" s="18">
        <f t="shared" si="0"/>
        <v>0</v>
      </c>
    </row>
    <row r="24" spans="1:11" ht="17.25" customHeight="1" x14ac:dyDescent="0.15">
      <c r="A24" s="4" t="s">
        <v>11</v>
      </c>
      <c r="B24" s="5"/>
      <c r="C24" s="6">
        <v>0</v>
      </c>
      <c r="D24" s="7" t="s">
        <v>12</v>
      </c>
      <c r="E24" s="8"/>
      <c r="F24" s="8" t="s">
        <v>40</v>
      </c>
      <c r="G24" s="9" t="s">
        <v>41</v>
      </c>
      <c r="H24" s="10"/>
      <c r="I24" s="11"/>
      <c r="J24" s="3"/>
      <c r="K24" s="3">
        <f>+SUBTOTAL(9,K25:K32)</f>
        <v>0</v>
      </c>
    </row>
    <row r="25" spans="1:11" ht="39.5" customHeight="1" x14ac:dyDescent="0.15">
      <c r="A25" s="12" t="s">
        <v>11</v>
      </c>
      <c r="B25" s="13"/>
      <c r="C25" s="14">
        <v>14</v>
      </c>
      <c r="D25" s="15" t="s">
        <v>17</v>
      </c>
      <c r="E25" s="13" t="s">
        <v>13</v>
      </c>
      <c r="F25" s="13" t="s">
        <v>42</v>
      </c>
      <c r="G25" s="16" t="s">
        <v>43</v>
      </c>
      <c r="H25" s="17" t="s">
        <v>44</v>
      </c>
      <c r="I25" s="18">
        <v>65</v>
      </c>
      <c r="J25" s="18"/>
      <c r="K25" s="18">
        <f t="shared" ref="K25:K32" si="1">+ROUND(J25*I25,2)</f>
        <v>0</v>
      </c>
    </row>
    <row r="26" spans="1:11" ht="17.25" customHeight="1" x14ac:dyDescent="0.15">
      <c r="A26" s="12" t="s">
        <v>11</v>
      </c>
      <c r="B26" s="13"/>
      <c r="C26" s="14">
        <v>15</v>
      </c>
      <c r="D26" s="15" t="s">
        <v>17</v>
      </c>
      <c r="E26" s="13" t="s">
        <v>13</v>
      </c>
      <c r="F26" s="13" t="s">
        <v>45</v>
      </c>
      <c r="G26" s="16" t="s">
        <v>201</v>
      </c>
      <c r="H26" s="17" t="s">
        <v>46</v>
      </c>
      <c r="I26" s="18">
        <v>303.8</v>
      </c>
      <c r="J26" s="18"/>
      <c r="K26" s="18">
        <f t="shared" si="1"/>
        <v>0</v>
      </c>
    </row>
    <row r="27" spans="1:11" ht="17.25" customHeight="1" x14ac:dyDescent="0.15">
      <c r="A27" s="12" t="s">
        <v>11</v>
      </c>
      <c r="B27" s="13"/>
      <c r="C27" s="14">
        <v>16</v>
      </c>
      <c r="D27" s="15" t="s">
        <v>17</v>
      </c>
      <c r="E27" s="13" t="s">
        <v>13</v>
      </c>
      <c r="F27" s="13" t="s">
        <v>47</v>
      </c>
      <c r="G27" s="16" t="s">
        <v>48</v>
      </c>
      <c r="H27" s="17" t="s">
        <v>19</v>
      </c>
      <c r="I27" s="18">
        <v>38</v>
      </c>
      <c r="J27" s="18"/>
      <c r="K27" s="18">
        <f t="shared" si="1"/>
        <v>0</v>
      </c>
    </row>
    <row r="28" spans="1:11" ht="17.25" customHeight="1" x14ac:dyDescent="0.15">
      <c r="A28" s="12" t="s">
        <v>11</v>
      </c>
      <c r="B28" s="13"/>
      <c r="C28" s="14">
        <v>17</v>
      </c>
      <c r="D28" s="15" t="s">
        <v>17</v>
      </c>
      <c r="E28" s="13" t="s">
        <v>13</v>
      </c>
      <c r="F28" s="13" t="s">
        <v>49</v>
      </c>
      <c r="G28" s="16" t="s">
        <v>190</v>
      </c>
      <c r="H28" s="17" t="s">
        <v>19</v>
      </c>
      <c r="I28" s="18">
        <v>17.899999999999999</v>
      </c>
      <c r="J28" s="18"/>
      <c r="K28" s="18">
        <f t="shared" si="1"/>
        <v>0</v>
      </c>
    </row>
    <row r="29" spans="1:11" ht="17.25" customHeight="1" x14ac:dyDescent="0.15">
      <c r="A29" s="12" t="s">
        <v>11</v>
      </c>
      <c r="B29" s="13"/>
      <c r="C29" s="14">
        <v>18</v>
      </c>
      <c r="D29" s="15" t="s">
        <v>17</v>
      </c>
      <c r="E29" s="13" t="s">
        <v>13</v>
      </c>
      <c r="F29" s="13" t="s">
        <v>50</v>
      </c>
      <c r="G29" s="16" t="s">
        <v>51</v>
      </c>
      <c r="H29" s="17" t="s">
        <v>46</v>
      </c>
      <c r="I29" s="18">
        <v>18</v>
      </c>
      <c r="J29" s="18"/>
      <c r="K29" s="18">
        <f t="shared" si="1"/>
        <v>0</v>
      </c>
    </row>
    <row r="30" spans="1:11" ht="17.25" customHeight="1" x14ac:dyDescent="0.15">
      <c r="A30" s="12" t="s">
        <v>11</v>
      </c>
      <c r="B30" s="13"/>
      <c r="C30" s="14">
        <v>19</v>
      </c>
      <c r="D30" s="15" t="s">
        <v>17</v>
      </c>
      <c r="E30" s="13" t="s">
        <v>13</v>
      </c>
      <c r="F30" s="13" t="s">
        <v>52</v>
      </c>
      <c r="G30" s="16" t="s">
        <v>53</v>
      </c>
      <c r="H30" s="17" t="s">
        <v>46</v>
      </c>
      <c r="I30" s="18">
        <v>18</v>
      </c>
      <c r="J30" s="18"/>
      <c r="K30" s="18">
        <f t="shared" si="1"/>
        <v>0</v>
      </c>
    </row>
    <row r="31" spans="1:11" ht="17.25" customHeight="1" x14ac:dyDescent="0.15">
      <c r="A31" s="12" t="s">
        <v>11</v>
      </c>
      <c r="B31" s="13"/>
      <c r="C31" s="14">
        <v>20</v>
      </c>
      <c r="D31" s="15" t="s">
        <v>17</v>
      </c>
      <c r="E31" s="13" t="s">
        <v>13</v>
      </c>
      <c r="F31" s="13" t="s">
        <v>54</v>
      </c>
      <c r="G31" s="16" t="s">
        <v>55</v>
      </c>
      <c r="H31" s="17" t="s">
        <v>56</v>
      </c>
      <c r="I31" s="18">
        <v>0.9</v>
      </c>
      <c r="J31" s="18"/>
      <c r="K31" s="18">
        <f t="shared" si="1"/>
        <v>0</v>
      </c>
    </row>
    <row r="32" spans="1:11" ht="17.25" customHeight="1" x14ac:dyDescent="0.15">
      <c r="A32" s="12" t="s">
        <v>11</v>
      </c>
      <c r="B32" s="13"/>
      <c r="C32" s="14">
        <v>21</v>
      </c>
      <c r="D32" s="15" t="s">
        <v>17</v>
      </c>
      <c r="E32" s="13" t="s">
        <v>13</v>
      </c>
      <c r="F32" s="13" t="s">
        <v>57</v>
      </c>
      <c r="G32" s="16" t="s">
        <v>58</v>
      </c>
      <c r="H32" s="17" t="s">
        <v>59</v>
      </c>
      <c r="I32" s="18">
        <v>410</v>
      </c>
      <c r="J32" s="18"/>
      <c r="K32" s="18">
        <f t="shared" si="1"/>
        <v>0</v>
      </c>
    </row>
    <row r="33" spans="1:11" ht="17.25" customHeight="1" x14ac:dyDescent="0.15">
      <c r="A33" s="4" t="s">
        <v>11</v>
      </c>
      <c r="B33" s="5"/>
      <c r="C33" s="6">
        <v>0</v>
      </c>
      <c r="D33" s="7" t="s">
        <v>12</v>
      </c>
      <c r="E33" s="8"/>
      <c r="F33" s="8" t="s">
        <v>60</v>
      </c>
      <c r="G33" s="9" t="s">
        <v>61</v>
      </c>
      <c r="H33" s="10"/>
      <c r="I33" s="11"/>
      <c r="J33" s="3"/>
      <c r="K33" s="3">
        <f>+SUBTOTAL(9,K34:K49)</f>
        <v>0</v>
      </c>
    </row>
    <row r="34" spans="1:11" ht="23.25" customHeight="1" x14ac:dyDescent="0.15">
      <c r="A34" s="12" t="s">
        <v>11</v>
      </c>
      <c r="B34" s="13"/>
      <c r="C34" s="14">
        <v>22</v>
      </c>
      <c r="D34" s="15" t="s">
        <v>17</v>
      </c>
      <c r="E34" s="13" t="s">
        <v>13</v>
      </c>
      <c r="F34" s="13" t="s">
        <v>62</v>
      </c>
      <c r="G34" s="16" t="s">
        <v>184</v>
      </c>
      <c r="H34" s="17" t="s">
        <v>19</v>
      </c>
      <c r="I34" s="18">
        <v>5.42</v>
      </c>
      <c r="J34" s="18"/>
      <c r="K34" s="18">
        <f t="shared" ref="K34:K50" si="2">+ROUND(J34*I34,2)</f>
        <v>0</v>
      </c>
    </row>
    <row r="35" spans="1:11" ht="23.25" customHeight="1" x14ac:dyDescent="0.15">
      <c r="A35" s="12" t="s">
        <v>11</v>
      </c>
      <c r="B35" s="13"/>
      <c r="C35" s="14">
        <v>23</v>
      </c>
      <c r="D35" s="15" t="s">
        <v>17</v>
      </c>
      <c r="E35" s="13" t="s">
        <v>13</v>
      </c>
      <c r="F35" s="13" t="s">
        <v>63</v>
      </c>
      <c r="G35" s="16" t="s">
        <v>185</v>
      </c>
      <c r="H35" s="17" t="s">
        <v>19</v>
      </c>
      <c r="I35" s="18">
        <v>5.18</v>
      </c>
      <c r="J35" s="18"/>
      <c r="K35" s="18">
        <f t="shared" si="2"/>
        <v>0</v>
      </c>
    </row>
    <row r="36" spans="1:11" ht="17.25" customHeight="1" x14ac:dyDescent="0.15">
      <c r="A36" s="12" t="s">
        <v>11</v>
      </c>
      <c r="B36" s="13"/>
      <c r="C36" s="14">
        <v>24</v>
      </c>
      <c r="D36" s="15" t="s">
        <v>17</v>
      </c>
      <c r="E36" s="13" t="s">
        <v>13</v>
      </c>
      <c r="F36" s="13" t="s">
        <v>64</v>
      </c>
      <c r="G36" s="16" t="s">
        <v>65</v>
      </c>
      <c r="H36" s="17" t="s">
        <v>46</v>
      </c>
      <c r="I36" s="18">
        <v>120</v>
      </c>
      <c r="J36" s="18"/>
      <c r="K36" s="18">
        <f t="shared" si="2"/>
        <v>0</v>
      </c>
    </row>
    <row r="37" spans="1:11" ht="17.25" customHeight="1" x14ac:dyDescent="0.15">
      <c r="A37" s="12" t="s">
        <v>11</v>
      </c>
      <c r="B37" s="13"/>
      <c r="C37" s="14">
        <v>25</v>
      </c>
      <c r="D37" s="15" t="s">
        <v>17</v>
      </c>
      <c r="E37" s="13" t="s">
        <v>13</v>
      </c>
      <c r="F37" s="13" t="s">
        <v>66</v>
      </c>
      <c r="G37" s="16" t="s">
        <v>67</v>
      </c>
      <c r="H37" s="17" t="s">
        <v>46</v>
      </c>
      <c r="I37" s="18">
        <v>120</v>
      </c>
      <c r="J37" s="18"/>
      <c r="K37" s="18">
        <f t="shared" si="2"/>
        <v>0</v>
      </c>
    </row>
    <row r="38" spans="1:11" ht="17.25" customHeight="1" x14ac:dyDescent="0.15">
      <c r="A38" s="12" t="s">
        <v>11</v>
      </c>
      <c r="B38" s="13"/>
      <c r="C38" s="14">
        <v>26</v>
      </c>
      <c r="D38" s="15" t="s">
        <v>17</v>
      </c>
      <c r="E38" s="13" t="s">
        <v>13</v>
      </c>
      <c r="F38" s="13" t="s">
        <v>68</v>
      </c>
      <c r="G38" s="16" t="s">
        <v>69</v>
      </c>
      <c r="H38" s="17" t="s">
        <v>46</v>
      </c>
      <c r="I38" s="18">
        <v>96.2</v>
      </c>
      <c r="J38" s="18"/>
      <c r="K38" s="18">
        <f t="shared" si="2"/>
        <v>0</v>
      </c>
    </row>
    <row r="39" spans="1:11" ht="17.25" customHeight="1" x14ac:dyDescent="0.15">
      <c r="A39" s="12" t="s">
        <v>11</v>
      </c>
      <c r="B39" s="13"/>
      <c r="C39" s="14">
        <v>27</v>
      </c>
      <c r="D39" s="15" t="s">
        <v>17</v>
      </c>
      <c r="E39" s="13" t="s">
        <v>13</v>
      </c>
      <c r="F39" s="13" t="s">
        <v>70</v>
      </c>
      <c r="G39" s="16" t="s">
        <v>71</v>
      </c>
      <c r="H39" s="17" t="s">
        <v>46</v>
      </c>
      <c r="I39" s="18">
        <v>96.2</v>
      </c>
      <c r="J39" s="18"/>
      <c r="K39" s="18">
        <f t="shared" si="2"/>
        <v>0</v>
      </c>
    </row>
    <row r="40" spans="1:11" ht="17.25" customHeight="1" x14ac:dyDescent="0.15">
      <c r="A40" s="12" t="s">
        <v>11</v>
      </c>
      <c r="B40" s="13"/>
      <c r="C40" s="14">
        <v>28</v>
      </c>
      <c r="D40" s="15" t="s">
        <v>17</v>
      </c>
      <c r="E40" s="13" t="s">
        <v>13</v>
      </c>
      <c r="F40" s="13" t="s">
        <v>72</v>
      </c>
      <c r="G40" s="16" t="s">
        <v>73</v>
      </c>
      <c r="H40" s="17" t="s">
        <v>56</v>
      </c>
      <c r="I40" s="18">
        <v>1.8</v>
      </c>
      <c r="J40" s="18"/>
      <c r="K40" s="18">
        <f t="shared" si="2"/>
        <v>0</v>
      </c>
    </row>
    <row r="41" spans="1:11" ht="23.25" customHeight="1" x14ac:dyDescent="0.15">
      <c r="A41" s="12" t="s">
        <v>11</v>
      </c>
      <c r="B41" s="13"/>
      <c r="C41" s="14">
        <v>29</v>
      </c>
      <c r="D41" s="15" t="s">
        <v>17</v>
      </c>
      <c r="E41" s="13" t="s">
        <v>13</v>
      </c>
      <c r="F41" s="13" t="s">
        <v>74</v>
      </c>
      <c r="G41" s="16" t="s">
        <v>75</v>
      </c>
      <c r="H41" s="17" t="s">
        <v>59</v>
      </c>
      <c r="I41" s="18">
        <v>2</v>
      </c>
      <c r="J41" s="18"/>
      <c r="K41" s="18">
        <f t="shared" si="2"/>
        <v>0</v>
      </c>
    </row>
    <row r="42" spans="1:11" ht="17.25" customHeight="1" x14ac:dyDescent="0.15">
      <c r="A42" s="12" t="s">
        <v>11</v>
      </c>
      <c r="B42" s="13"/>
      <c r="C42" s="14">
        <v>30</v>
      </c>
      <c r="D42" s="15" t="s">
        <v>76</v>
      </c>
      <c r="E42" s="13" t="s">
        <v>13</v>
      </c>
      <c r="F42" s="13" t="s">
        <v>77</v>
      </c>
      <c r="G42" s="16" t="s">
        <v>78</v>
      </c>
      <c r="H42" s="17" t="s">
        <v>59</v>
      </c>
      <c r="I42" s="18">
        <v>2</v>
      </c>
      <c r="J42" s="18"/>
      <c r="K42" s="18">
        <f t="shared" si="2"/>
        <v>0</v>
      </c>
    </row>
    <row r="43" spans="1:11" ht="17.25" customHeight="1" x14ac:dyDescent="0.15">
      <c r="A43" s="12" t="s">
        <v>11</v>
      </c>
      <c r="B43" s="13"/>
      <c r="C43" s="14">
        <v>31</v>
      </c>
      <c r="D43" s="15" t="s">
        <v>17</v>
      </c>
      <c r="E43" s="13" t="s">
        <v>13</v>
      </c>
      <c r="F43" s="13" t="s">
        <v>79</v>
      </c>
      <c r="G43" s="16" t="s">
        <v>187</v>
      </c>
      <c r="H43" s="17" t="s">
        <v>19</v>
      </c>
      <c r="I43" s="18">
        <v>14.4</v>
      </c>
      <c r="J43" s="18"/>
      <c r="K43" s="18">
        <f t="shared" si="2"/>
        <v>0</v>
      </c>
    </row>
    <row r="44" spans="1:11" ht="17.25" customHeight="1" x14ac:dyDescent="0.15">
      <c r="A44" s="12" t="s">
        <v>11</v>
      </c>
      <c r="B44" s="13"/>
      <c r="C44" s="14">
        <v>32</v>
      </c>
      <c r="D44" s="15" t="s">
        <v>17</v>
      </c>
      <c r="E44" s="13" t="s">
        <v>13</v>
      </c>
      <c r="F44" s="13" t="s">
        <v>80</v>
      </c>
      <c r="G44" s="16" t="s">
        <v>188</v>
      </c>
      <c r="H44" s="17" t="s">
        <v>19</v>
      </c>
      <c r="I44" s="18">
        <v>15</v>
      </c>
      <c r="J44" s="18"/>
      <c r="K44" s="18">
        <f t="shared" si="2"/>
        <v>0</v>
      </c>
    </row>
    <row r="45" spans="1:11" ht="23.25" customHeight="1" x14ac:dyDescent="0.15">
      <c r="A45" s="12" t="s">
        <v>11</v>
      </c>
      <c r="B45" s="13"/>
      <c r="C45" s="14">
        <v>33</v>
      </c>
      <c r="D45" s="15" t="s">
        <v>17</v>
      </c>
      <c r="E45" s="13" t="s">
        <v>13</v>
      </c>
      <c r="F45" s="13" t="s">
        <v>81</v>
      </c>
      <c r="G45" s="16" t="s">
        <v>82</v>
      </c>
      <c r="H45" s="17" t="s">
        <v>46</v>
      </c>
      <c r="I45" s="18">
        <v>18</v>
      </c>
      <c r="J45" s="18"/>
      <c r="K45" s="18">
        <f t="shared" si="2"/>
        <v>0</v>
      </c>
    </row>
    <row r="46" spans="1:11" ht="23.25" customHeight="1" x14ac:dyDescent="0.15">
      <c r="A46" s="12" t="s">
        <v>11</v>
      </c>
      <c r="B46" s="13"/>
      <c r="C46" s="14">
        <v>34</v>
      </c>
      <c r="D46" s="15" t="s">
        <v>17</v>
      </c>
      <c r="E46" s="13" t="s">
        <v>13</v>
      </c>
      <c r="F46" s="13" t="s">
        <v>83</v>
      </c>
      <c r="G46" s="16" t="s">
        <v>84</v>
      </c>
      <c r="H46" s="17" t="s">
        <v>46</v>
      </c>
      <c r="I46" s="18">
        <v>18</v>
      </c>
      <c r="J46" s="18"/>
      <c r="K46" s="18">
        <f t="shared" si="2"/>
        <v>0</v>
      </c>
    </row>
    <row r="47" spans="1:11" ht="17.25" customHeight="1" x14ac:dyDescent="0.15">
      <c r="A47" s="12" t="s">
        <v>11</v>
      </c>
      <c r="B47" s="13"/>
      <c r="C47" s="14">
        <v>35</v>
      </c>
      <c r="D47" s="15" t="s">
        <v>17</v>
      </c>
      <c r="E47" s="13" t="s">
        <v>13</v>
      </c>
      <c r="F47" s="13" t="s">
        <v>85</v>
      </c>
      <c r="G47" s="16" t="s">
        <v>86</v>
      </c>
      <c r="H47" s="17" t="s">
        <v>56</v>
      </c>
      <c r="I47" s="18">
        <v>0.25</v>
      </c>
      <c r="J47" s="18"/>
      <c r="K47" s="18">
        <f t="shared" si="2"/>
        <v>0</v>
      </c>
    </row>
    <row r="48" spans="1:11" ht="23.25" customHeight="1" x14ac:dyDescent="0.15">
      <c r="A48" s="12" t="s">
        <v>11</v>
      </c>
      <c r="B48" s="13"/>
      <c r="C48" s="14">
        <v>36</v>
      </c>
      <c r="D48" s="15" t="s">
        <v>17</v>
      </c>
      <c r="E48" s="13" t="s">
        <v>13</v>
      </c>
      <c r="F48" s="13" t="s">
        <v>87</v>
      </c>
      <c r="G48" s="16" t="s">
        <v>88</v>
      </c>
      <c r="H48" s="17" t="s">
        <v>19</v>
      </c>
      <c r="I48" s="18">
        <v>5.2</v>
      </c>
      <c r="J48" s="18"/>
      <c r="K48" s="18">
        <f t="shared" si="2"/>
        <v>0</v>
      </c>
    </row>
    <row r="49" spans="1:11" ht="23.25" customHeight="1" x14ac:dyDescent="0.15">
      <c r="A49" s="12" t="s">
        <v>11</v>
      </c>
      <c r="B49" s="13"/>
      <c r="C49" s="14">
        <v>37</v>
      </c>
      <c r="D49" s="15" t="s">
        <v>17</v>
      </c>
      <c r="E49" s="13" t="s">
        <v>13</v>
      </c>
      <c r="F49" s="13" t="s">
        <v>89</v>
      </c>
      <c r="G49" s="16" t="s">
        <v>90</v>
      </c>
      <c r="H49" s="17" t="s">
        <v>46</v>
      </c>
      <c r="I49" s="18">
        <v>28.67</v>
      </c>
      <c r="J49" s="18"/>
      <c r="K49" s="18">
        <f t="shared" si="2"/>
        <v>0</v>
      </c>
    </row>
    <row r="50" spans="1:11" ht="23.25" customHeight="1" x14ac:dyDescent="0.15">
      <c r="A50" s="12"/>
      <c r="B50" s="13"/>
      <c r="C50" s="14"/>
      <c r="D50" s="15" t="s">
        <v>17</v>
      </c>
      <c r="E50" s="13" t="s">
        <v>13</v>
      </c>
      <c r="F50" s="13" t="s">
        <v>196</v>
      </c>
      <c r="G50" s="16" t="s">
        <v>199</v>
      </c>
      <c r="H50" s="17" t="s">
        <v>59</v>
      </c>
      <c r="I50" s="18">
        <v>12</v>
      </c>
      <c r="J50" s="18"/>
      <c r="K50" s="18">
        <f t="shared" si="2"/>
        <v>0</v>
      </c>
    </row>
    <row r="51" spans="1:11" ht="17.25" customHeight="1" x14ac:dyDescent="0.15">
      <c r="A51" s="4" t="s">
        <v>11</v>
      </c>
      <c r="B51" s="5"/>
      <c r="C51" s="6">
        <v>0</v>
      </c>
      <c r="D51" s="7" t="s">
        <v>12</v>
      </c>
      <c r="E51" s="8"/>
      <c r="F51" s="8" t="s">
        <v>91</v>
      </c>
      <c r="G51" s="9" t="s">
        <v>92</v>
      </c>
      <c r="H51" s="10"/>
      <c r="I51" s="11"/>
      <c r="J51" s="3"/>
      <c r="K51" s="3">
        <f>+SUBTOTAL(9,K52:K57)</f>
        <v>0</v>
      </c>
    </row>
    <row r="52" spans="1:11" ht="17.25" customHeight="1" x14ac:dyDescent="0.15">
      <c r="A52" s="12" t="s">
        <v>11</v>
      </c>
      <c r="B52" s="13"/>
      <c r="C52" s="14">
        <v>38</v>
      </c>
      <c r="D52" s="15" t="s">
        <v>17</v>
      </c>
      <c r="E52" s="13" t="s">
        <v>13</v>
      </c>
      <c r="F52" s="13" t="s">
        <v>93</v>
      </c>
      <c r="G52" s="16" t="s">
        <v>189</v>
      </c>
      <c r="H52" s="17" t="s">
        <v>19</v>
      </c>
      <c r="I52" s="18">
        <v>36</v>
      </c>
      <c r="J52" s="18"/>
      <c r="K52" s="18">
        <f t="shared" ref="K52:K57" si="3">+ROUND(J52*I52,2)</f>
        <v>0</v>
      </c>
    </row>
    <row r="53" spans="1:11" ht="17.25" customHeight="1" x14ac:dyDescent="0.15">
      <c r="A53" s="12" t="s">
        <v>11</v>
      </c>
      <c r="B53" s="13"/>
      <c r="C53" s="14">
        <v>39</v>
      </c>
      <c r="D53" s="15" t="s">
        <v>17</v>
      </c>
      <c r="E53" s="13" t="s">
        <v>13</v>
      </c>
      <c r="F53" s="13" t="s">
        <v>94</v>
      </c>
      <c r="G53" s="16" t="s">
        <v>95</v>
      </c>
      <c r="H53" s="17" t="s">
        <v>46</v>
      </c>
      <c r="I53" s="18">
        <v>180</v>
      </c>
      <c r="J53" s="18"/>
      <c r="K53" s="18">
        <f t="shared" si="3"/>
        <v>0</v>
      </c>
    </row>
    <row r="54" spans="1:11" ht="17.25" customHeight="1" x14ac:dyDescent="0.15">
      <c r="A54" s="12" t="s">
        <v>11</v>
      </c>
      <c r="B54" s="13"/>
      <c r="C54" s="14">
        <v>40</v>
      </c>
      <c r="D54" s="15" t="s">
        <v>17</v>
      </c>
      <c r="E54" s="13" t="s">
        <v>13</v>
      </c>
      <c r="F54" s="13" t="s">
        <v>96</v>
      </c>
      <c r="G54" s="16" t="s">
        <v>97</v>
      </c>
      <c r="H54" s="17" t="s">
        <v>46</v>
      </c>
      <c r="I54" s="18">
        <v>180</v>
      </c>
      <c r="J54" s="18"/>
      <c r="K54" s="18">
        <f t="shared" si="3"/>
        <v>0</v>
      </c>
    </row>
    <row r="55" spans="1:11" ht="23.25" customHeight="1" x14ac:dyDescent="0.15">
      <c r="A55" s="12" t="s">
        <v>11</v>
      </c>
      <c r="B55" s="13"/>
      <c r="C55" s="14">
        <v>41</v>
      </c>
      <c r="D55" s="15" t="s">
        <v>17</v>
      </c>
      <c r="E55" s="13" t="s">
        <v>13</v>
      </c>
      <c r="F55" s="13" t="s">
        <v>98</v>
      </c>
      <c r="G55" s="16" t="s">
        <v>99</v>
      </c>
      <c r="H55" s="17" t="s">
        <v>46</v>
      </c>
      <c r="I55" s="18">
        <v>180</v>
      </c>
      <c r="J55" s="18"/>
      <c r="K55" s="18">
        <f t="shared" si="3"/>
        <v>0</v>
      </c>
    </row>
    <row r="56" spans="1:11" ht="23.25" customHeight="1" x14ac:dyDescent="0.15">
      <c r="A56" s="12" t="s">
        <v>11</v>
      </c>
      <c r="B56" s="13"/>
      <c r="C56" s="14">
        <v>42</v>
      </c>
      <c r="D56" s="15" t="s">
        <v>17</v>
      </c>
      <c r="E56" s="13" t="s">
        <v>13</v>
      </c>
      <c r="F56" s="13" t="s">
        <v>100</v>
      </c>
      <c r="G56" s="16" t="s">
        <v>101</v>
      </c>
      <c r="H56" s="17" t="s">
        <v>46</v>
      </c>
      <c r="I56" s="18">
        <v>180</v>
      </c>
      <c r="J56" s="18"/>
      <c r="K56" s="18">
        <f t="shared" si="3"/>
        <v>0</v>
      </c>
    </row>
    <row r="57" spans="1:11" ht="23.25" customHeight="1" x14ac:dyDescent="0.15">
      <c r="A57" s="12" t="s">
        <v>11</v>
      </c>
      <c r="B57" s="13"/>
      <c r="C57" s="14">
        <v>43</v>
      </c>
      <c r="D57" s="15" t="s">
        <v>17</v>
      </c>
      <c r="E57" s="13" t="s">
        <v>13</v>
      </c>
      <c r="F57" s="13" t="s">
        <v>102</v>
      </c>
      <c r="G57" s="16" t="s">
        <v>103</v>
      </c>
      <c r="H57" s="17" t="s">
        <v>56</v>
      </c>
      <c r="I57" s="18">
        <v>3.5</v>
      </c>
      <c r="J57" s="18"/>
      <c r="K57" s="18">
        <f t="shared" si="3"/>
        <v>0</v>
      </c>
    </row>
    <row r="58" spans="1:11" ht="17.25" customHeight="1" x14ac:dyDescent="0.15">
      <c r="A58" s="4" t="s">
        <v>11</v>
      </c>
      <c r="B58" s="5"/>
      <c r="C58" s="6">
        <v>0</v>
      </c>
      <c r="D58" s="7" t="s">
        <v>12</v>
      </c>
      <c r="E58" s="8"/>
      <c r="F58" s="8" t="s">
        <v>104</v>
      </c>
      <c r="G58" s="9" t="s">
        <v>105</v>
      </c>
      <c r="H58" s="10"/>
      <c r="I58" s="11"/>
      <c r="J58" s="3"/>
      <c r="K58" s="3">
        <f>+SUBTOTAL(9,K59:K68)</f>
        <v>0</v>
      </c>
    </row>
    <row r="59" spans="1:11" ht="17.25" customHeight="1" x14ac:dyDescent="0.15">
      <c r="A59" s="12" t="s">
        <v>11</v>
      </c>
      <c r="B59" s="13"/>
      <c r="C59" s="14">
        <v>44</v>
      </c>
      <c r="D59" s="15" t="s">
        <v>17</v>
      </c>
      <c r="E59" s="13" t="s">
        <v>13</v>
      </c>
      <c r="F59" s="13" t="s">
        <v>106</v>
      </c>
      <c r="G59" s="16" t="s">
        <v>107</v>
      </c>
      <c r="H59" s="17" t="s">
        <v>46</v>
      </c>
      <c r="I59" s="18">
        <v>167</v>
      </c>
      <c r="J59" s="18"/>
      <c r="K59" s="18">
        <f t="shared" ref="K59:K68" si="4">+ROUND(J59*I59,2)</f>
        <v>0</v>
      </c>
    </row>
    <row r="60" spans="1:11" ht="17.25" customHeight="1" x14ac:dyDescent="0.15">
      <c r="A60" s="12" t="s">
        <v>11</v>
      </c>
      <c r="B60" s="13"/>
      <c r="C60" s="14">
        <v>45</v>
      </c>
      <c r="D60" s="15" t="s">
        <v>17</v>
      </c>
      <c r="E60" s="13" t="s">
        <v>13</v>
      </c>
      <c r="F60" s="13" t="s">
        <v>108</v>
      </c>
      <c r="G60" s="16" t="s">
        <v>109</v>
      </c>
      <c r="H60" s="17" t="s">
        <v>46</v>
      </c>
      <c r="I60" s="18">
        <v>139.19999999999999</v>
      </c>
      <c r="J60" s="18"/>
      <c r="K60" s="18">
        <f t="shared" si="4"/>
        <v>0</v>
      </c>
    </row>
    <row r="61" spans="1:11" ht="23.25" customHeight="1" x14ac:dyDescent="0.15">
      <c r="A61" s="12" t="s">
        <v>11</v>
      </c>
      <c r="B61" s="13"/>
      <c r="C61" s="14">
        <v>46</v>
      </c>
      <c r="D61" s="15" t="s">
        <v>17</v>
      </c>
      <c r="E61" s="13" t="s">
        <v>13</v>
      </c>
      <c r="F61" s="13" t="s">
        <v>110</v>
      </c>
      <c r="G61" s="16" t="s">
        <v>111</v>
      </c>
      <c r="H61" s="17" t="s">
        <v>46</v>
      </c>
      <c r="I61" s="18">
        <v>110</v>
      </c>
      <c r="J61" s="18"/>
      <c r="K61" s="18">
        <f t="shared" si="4"/>
        <v>0</v>
      </c>
    </row>
    <row r="62" spans="1:11" ht="23.25" customHeight="1" x14ac:dyDescent="0.15">
      <c r="A62" s="12" t="s">
        <v>11</v>
      </c>
      <c r="B62" s="13"/>
      <c r="C62" s="14">
        <v>47</v>
      </c>
      <c r="D62" s="15" t="s">
        <v>17</v>
      </c>
      <c r="E62" s="13" t="s">
        <v>13</v>
      </c>
      <c r="F62" s="13" t="s">
        <v>112</v>
      </c>
      <c r="G62" s="16" t="s">
        <v>183</v>
      </c>
      <c r="H62" s="17" t="s">
        <v>46</v>
      </c>
      <c r="I62" s="18">
        <v>41</v>
      </c>
      <c r="J62" s="18"/>
      <c r="K62" s="18">
        <f t="shared" si="4"/>
        <v>0</v>
      </c>
    </row>
    <row r="63" spans="1:11" ht="23.25" customHeight="1" x14ac:dyDescent="0.15">
      <c r="A63" s="12" t="s">
        <v>11</v>
      </c>
      <c r="B63" s="13"/>
      <c r="C63" s="14">
        <v>48</v>
      </c>
      <c r="D63" s="15" t="s">
        <v>17</v>
      </c>
      <c r="E63" s="13" t="s">
        <v>13</v>
      </c>
      <c r="F63" s="13" t="s">
        <v>113</v>
      </c>
      <c r="G63" s="16" t="s">
        <v>114</v>
      </c>
      <c r="H63" s="17" t="s">
        <v>19</v>
      </c>
      <c r="I63" s="18">
        <v>13.8</v>
      </c>
      <c r="J63" s="18"/>
      <c r="K63" s="18">
        <f t="shared" si="4"/>
        <v>0</v>
      </c>
    </row>
    <row r="64" spans="1:11" ht="17.25" customHeight="1" x14ac:dyDescent="0.15">
      <c r="A64" s="12" t="s">
        <v>11</v>
      </c>
      <c r="B64" s="13"/>
      <c r="C64" s="14">
        <v>49</v>
      </c>
      <c r="D64" s="15" t="s">
        <v>17</v>
      </c>
      <c r="E64" s="13" t="s">
        <v>13</v>
      </c>
      <c r="F64" s="13" t="s">
        <v>115</v>
      </c>
      <c r="G64" s="16" t="s">
        <v>197</v>
      </c>
      <c r="H64" s="17" t="s">
        <v>44</v>
      </c>
      <c r="I64" s="18">
        <v>46.6</v>
      </c>
      <c r="J64" s="18"/>
      <c r="K64" s="18">
        <f t="shared" si="4"/>
        <v>0</v>
      </c>
    </row>
    <row r="65" spans="1:11" ht="23.25" customHeight="1" x14ac:dyDescent="0.15">
      <c r="A65" s="12" t="s">
        <v>11</v>
      </c>
      <c r="B65" s="13"/>
      <c r="C65" s="14">
        <v>50</v>
      </c>
      <c r="D65" s="15" t="s">
        <v>76</v>
      </c>
      <c r="E65" s="13" t="s">
        <v>13</v>
      </c>
      <c r="F65" s="13" t="s">
        <v>116</v>
      </c>
      <c r="G65" s="16" t="s">
        <v>198</v>
      </c>
      <c r="H65" s="17" t="s">
        <v>59</v>
      </c>
      <c r="I65" s="18">
        <v>9</v>
      </c>
      <c r="J65" s="18"/>
      <c r="K65" s="18">
        <f t="shared" si="4"/>
        <v>0</v>
      </c>
    </row>
    <row r="66" spans="1:11" ht="23.25" customHeight="1" x14ac:dyDescent="0.15">
      <c r="A66" s="12" t="s">
        <v>11</v>
      </c>
      <c r="B66" s="13"/>
      <c r="C66" s="14">
        <v>51</v>
      </c>
      <c r="D66" s="15" t="s">
        <v>76</v>
      </c>
      <c r="E66" s="13" t="s">
        <v>13</v>
      </c>
      <c r="F66" s="13" t="s">
        <v>117</v>
      </c>
      <c r="G66" s="16" t="s">
        <v>182</v>
      </c>
      <c r="H66" s="17" t="s">
        <v>59</v>
      </c>
      <c r="I66" s="18">
        <v>1</v>
      </c>
      <c r="J66" s="18"/>
      <c r="K66" s="18">
        <f t="shared" si="4"/>
        <v>0</v>
      </c>
    </row>
    <row r="67" spans="1:11" ht="23.25" customHeight="1" x14ac:dyDescent="0.15">
      <c r="A67" s="12"/>
      <c r="B67" s="13"/>
      <c r="C67" s="14"/>
      <c r="D67" s="15"/>
      <c r="E67" s="13"/>
      <c r="F67" s="13"/>
      <c r="G67" s="16" t="s">
        <v>194</v>
      </c>
      <c r="H67" s="17" t="s">
        <v>59</v>
      </c>
      <c r="I67" s="18">
        <v>1</v>
      </c>
      <c r="J67" s="18"/>
      <c r="K67" s="18">
        <f t="shared" ref="K67" si="5">+ROUND(J67*I67,2)</f>
        <v>0</v>
      </c>
    </row>
    <row r="68" spans="1:11" ht="17.25" customHeight="1" x14ac:dyDescent="0.15">
      <c r="A68" s="12" t="s">
        <v>11</v>
      </c>
      <c r="B68" s="13"/>
      <c r="C68" s="14">
        <v>52</v>
      </c>
      <c r="D68" s="15" t="s">
        <v>76</v>
      </c>
      <c r="E68" s="13" t="s">
        <v>13</v>
      </c>
      <c r="F68" s="13" t="s">
        <v>118</v>
      </c>
      <c r="G68" s="16" t="s">
        <v>119</v>
      </c>
      <c r="H68" s="17" t="s">
        <v>59</v>
      </c>
      <c r="I68" s="18">
        <v>1</v>
      </c>
      <c r="J68" s="18"/>
      <c r="K68" s="18">
        <f t="shared" si="4"/>
        <v>0</v>
      </c>
    </row>
    <row r="69" spans="1:11" ht="17.25" customHeight="1" x14ac:dyDescent="0.15">
      <c r="A69" s="4" t="s">
        <v>11</v>
      </c>
      <c r="B69" s="5"/>
      <c r="C69" s="6">
        <v>0</v>
      </c>
      <c r="D69" s="7" t="s">
        <v>12</v>
      </c>
      <c r="E69" s="8"/>
      <c r="F69" s="8" t="s">
        <v>120</v>
      </c>
      <c r="G69" s="9" t="s">
        <v>121</v>
      </c>
      <c r="H69" s="10"/>
      <c r="I69" s="11"/>
      <c r="J69" s="3"/>
      <c r="K69" s="3">
        <f>+SUBTOTAL(9,K70:K78)</f>
        <v>0</v>
      </c>
    </row>
    <row r="70" spans="1:11" ht="23.25" customHeight="1" x14ac:dyDescent="0.15">
      <c r="A70" s="12" t="s">
        <v>11</v>
      </c>
      <c r="B70" s="13"/>
      <c r="C70" s="14">
        <v>53</v>
      </c>
      <c r="D70" s="15" t="s">
        <v>17</v>
      </c>
      <c r="E70" s="13" t="s">
        <v>13</v>
      </c>
      <c r="F70" s="13" t="s">
        <v>122</v>
      </c>
      <c r="G70" s="16" t="s">
        <v>123</v>
      </c>
      <c r="H70" s="17" t="s">
        <v>46</v>
      </c>
      <c r="I70" s="18">
        <v>200</v>
      </c>
      <c r="J70" s="18"/>
      <c r="K70" s="18">
        <f t="shared" ref="K70:K78" si="6">+ROUND(J70*I70,2)</f>
        <v>0</v>
      </c>
    </row>
    <row r="71" spans="1:11" ht="17.25" customHeight="1" x14ac:dyDescent="0.15">
      <c r="A71" s="12" t="s">
        <v>11</v>
      </c>
      <c r="B71" s="13"/>
      <c r="C71" s="14">
        <v>54</v>
      </c>
      <c r="D71" s="15" t="s">
        <v>17</v>
      </c>
      <c r="E71" s="13" t="s">
        <v>13</v>
      </c>
      <c r="F71" s="13" t="s">
        <v>124</v>
      </c>
      <c r="G71" s="16" t="s">
        <v>125</v>
      </c>
      <c r="H71" s="17" t="s">
        <v>46</v>
      </c>
      <c r="I71" s="18">
        <v>390</v>
      </c>
      <c r="J71" s="18"/>
      <c r="K71" s="18">
        <f t="shared" si="6"/>
        <v>0</v>
      </c>
    </row>
    <row r="72" spans="1:11" ht="17.25" customHeight="1" x14ac:dyDescent="0.15">
      <c r="A72" s="12"/>
      <c r="B72" s="13"/>
      <c r="C72" s="14"/>
      <c r="D72" s="15" t="s">
        <v>17</v>
      </c>
      <c r="E72" s="13" t="s">
        <v>13</v>
      </c>
      <c r="F72" s="13" t="s">
        <v>203</v>
      </c>
      <c r="G72" s="16" t="s">
        <v>205</v>
      </c>
      <c r="H72" s="17" t="s">
        <v>19</v>
      </c>
      <c r="I72" s="18">
        <v>27.4</v>
      </c>
      <c r="J72" s="18"/>
      <c r="K72" s="18">
        <f t="shared" si="6"/>
        <v>0</v>
      </c>
    </row>
    <row r="73" spans="1:11" ht="26.5" customHeight="1" x14ac:dyDescent="0.15">
      <c r="A73" s="12"/>
      <c r="B73" s="13"/>
      <c r="C73" s="14"/>
      <c r="D73" s="15" t="s">
        <v>17</v>
      </c>
      <c r="E73" s="13" t="s">
        <v>13</v>
      </c>
      <c r="F73" s="13" t="s">
        <v>204</v>
      </c>
      <c r="G73" s="16" t="s">
        <v>202</v>
      </c>
      <c r="H73" s="17" t="s">
        <v>19</v>
      </c>
      <c r="I73" s="18">
        <v>14.4</v>
      </c>
      <c r="J73" s="18"/>
      <c r="K73" s="18">
        <f t="shared" si="6"/>
        <v>0</v>
      </c>
    </row>
    <row r="74" spans="1:11" ht="17.25" customHeight="1" x14ac:dyDescent="0.15">
      <c r="A74" s="12" t="s">
        <v>11</v>
      </c>
      <c r="B74" s="13"/>
      <c r="C74" s="14">
        <v>55</v>
      </c>
      <c r="D74" s="15" t="s">
        <v>17</v>
      </c>
      <c r="E74" s="13" t="s">
        <v>13</v>
      </c>
      <c r="F74" s="13" t="s">
        <v>126</v>
      </c>
      <c r="G74" s="16" t="s">
        <v>127</v>
      </c>
      <c r="H74" s="17" t="s">
        <v>56</v>
      </c>
      <c r="I74" s="18">
        <v>100.41</v>
      </c>
      <c r="J74" s="18"/>
      <c r="K74" s="18">
        <f t="shared" si="6"/>
        <v>0</v>
      </c>
    </row>
    <row r="75" spans="1:11" ht="17.25" customHeight="1" x14ac:dyDescent="0.15">
      <c r="A75" s="12" t="s">
        <v>11</v>
      </c>
      <c r="B75" s="13"/>
      <c r="C75" s="14">
        <v>56</v>
      </c>
      <c r="D75" s="15" t="s">
        <v>17</v>
      </c>
      <c r="E75" s="13" t="s">
        <v>13</v>
      </c>
      <c r="F75" s="13" t="s">
        <v>128</v>
      </c>
      <c r="G75" s="16" t="s">
        <v>129</v>
      </c>
      <c r="H75" s="17" t="s">
        <v>56</v>
      </c>
      <c r="I75" s="18">
        <v>1004.1</v>
      </c>
      <c r="J75" s="18"/>
      <c r="K75" s="18">
        <f t="shared" si="6"/>
        <v>0</v>
      </c>
    </row>
    <row r="76" spans="1:11" ht="17.25" customHeight="1" x14ac:dyDescent="0.15">
      <c r="A76" s="12" t="s">
        <v>11</v>
      </c>
      <c r="B76" s="13"/>
      <c r="C76" s="14">
        <v>57</v>
      </c>
      <c r="D76" s="15" t="s">
        <v>17</v>
      </c>
      <c r="E76" s="13" t="s">
        <v>13</v>
      </c>
      <c r="F76" s="13" t="s">
        <v>130</v>
      </c>
      <c r="G76" s="16" t="s">
        <v>131</v>
      </c>
      <c r="H76" s="17" t="s">
        <v>56</v>
      </c>
      <c r="I76" s="18">
        <v>100.41</v>
      </c>
      <c r="J76" s="18"/>
      <c r="K76" s="18">
        <f t="shared" si="6"/>
        <v>0</v>
      </c>
    </row>
    <row r="77" spans="1:11" ht="23.25" customHeight="1" x14ac:dyDescent="0.15">
      <c r="A77" s="12" t="s">
        <v>11</v>
      </c>
      <c r="B77" s="13"/>
      <c r="C77" s="14">
        <v>58</v>
      </c>
      <c r="D77" s="15" t="s">
        <v>17</v>
      </c>
      <c r="E77" s="13" t="s">
        <v>13</v>
      </c>
      <c r="F77" s="13" t="s">
        <v>132</v>
      </c>
      <c r="G77" s="16" t="s">
        <v>133</v>
      </c>
      <c r="H77" s="17" t="s">
        <v>56</v>
      </c>
      <c r="I77" s="18">
        <v>100.41</v>
      </c>
      <c r="J77" s="18"/>
      <c r="K77" s="18">
        <f t="shared" si="6"/>
        <v>0</v>
      </c>
    </row>
    <row r="78" spans="1:11" ht="17.25" customHeight="1" x14ac:dyDescent="0.15">
      <c r="A78" s="12" t="s">
        <v>11</v>
      </c>
      <c r="B78" s="13"/>
      <c r="C78" s="14">
        <v>59</v>
      </c>
      <c r="D78" s="15" t="s">
        <v>17</v>
      </c>
      <c r="E78" s="13" t="s">
        <v>13</v>
      </c>
      <c r="F78" s="13" t="s">
        <v>134</v>
      </c>
      <c r="G78" s="16" t="s">
        <v>135</v>
      </c>
      <c r="H78" s="17" t="s">
        <v>56</v>
      </c>
      <c r="I78" s="18">
        <v>100.41</v>
      </c>
      <c r="J78" s="18"/>
      <c r="K78" s="18">
        <f t="shared" si="6"/>
        <v>0</v>
      </c>
    </row>
    <row r="79" spans="1:11" ht="17.25" customHeight="1" x14ac:dyDescent="0.15">
      <c r="A79" s="4" t="s">
        <v>11</v>
      </c>
      <c r="B79" s="5"/>
      <c r="C79" s="6">
        <v>0</v>
      </c>
      <c r="D79" s="7" t="s">
        <v>12</v>
      </c>
      <c r="E79" s="8"/>
      <c r="F79" s="8" t="s">
        <v>136</v>
      </c>
      <c r="G79" s="9" t="s">
        <v>137</v>
      </c>
      <c r="H79" s="10"/>
      <c r="I79" s="11"/>
      <c r="J79" s="3"/>
      <c r="K79" s="3">
        <f>+SUBTOTAL(9,K80)</f>
        <v>0</v>
      </c>
    </row>
    <row r="80" spans="1:11" ht="23.25" customHeight="1" x14ac:dyDescent="0.15">
      <c r="A80" s="12" t="s">
        <v>11</v>
      </c>
      <c r="B80" s="13"/>
      <c r="C80" s="14">
        <v>60</v>
      </c>
      <c r="D80" s="15" t="s">
        <v>17</v>
      </c>
      <c r="E80" s="13" t="s">
        <v>13</v>
      </c>
      <c r="F80" s="13" t="s">
        <v>138</v>
      </c>
      <c r="G80" s="16" t="s">
        <v>139</v>
      </c>
      <c r="H80" s="17" t="s">
        <v>56</v>
      </c>
      <c r="I80" s="18">
        <v>396.15300000000002</v>
      </c>
      <c r="J80" s="18"/>
      <c r="K80" s="18">
        <f>+ROUND(J80*I80,2)</f>
        <v>0</v>
      </c>
    </row>
    <row r="81" spans="1:11" ht="17.25" customHeight="1" x14ac:dyDescent="0.15">
      <c r="A81" s="4" t="s">
        <v>11</v>
      </c>
      <c r="B81" s="5"/>
      <c r="C81" s="6">
        <v>0</v>
      </c>
      <c r="D81" s="7" t="s">
        <v>12</v>
      </c>
      <c r="E81" s="8"/>
      <c r="F81" s="8" t="s">
        <v>140</v>
      </c>
      <c r="G81" s="9" t="s">
        <v>141</v>
      </c>
      <c r="H81" s="10"/>
      <c r="I81" s="11"/>
      <c r="J81" s="3"/>
      <c r="K81" s="3">
        <f>+SUBTOTAL(9,K82:K102)</f>
        <v>0</v>
      </c>
    </row>
    <row r="82" spans="1:11" ht="17.25" customHeight="1" x14ac:dyDescent="0.15">
      <c r="A82" s="4" t="s">
        <v>11</v>
      </c>
      <c r="B82" s="5"/>
      <c r="C82" s="6">
        <v>0</v>
      </c>
      <c r="D82" s="7" t="s">
        <v>12</v>
      </c>
      <c r="E82" s="8"/>
      <c r="F82" s="8" t="s">
        <v>142</v>
      </c>
      <c r="G82" s="9" t="s">
        <v>143</v>
      </c>
      <c r="H82" s="10"/>
      <c r="I82" s="11"/>
      <c r="J82" s="3"/>
      <c r="K82" s="3">
        <f>+SUBTOTAL(9,K83:K87)</f>
        <v>0</v>
      </c>
    </row>
    <row r="83" spans="1:11" ht="23.25" customHeight="1" x14ac:dyDescent="0.15">
      <c r="A83" s="12" t="s">
        <v>11</v>
      </c>
      <c r="B83" s="13"/>
      <c r="C83" s="14">
        <v>61</v>
      </c>
      <c r="D83" s="15" t="s">
        <v>17</v>
      </c>
      <c r="E83" s="13" t="s">
        <v>140</v>
      </c>
      <c r="F83" s="13" t="s">
        <v>144</v>
      </c>
      <c r="G83" s="16" t="s">
        <v>145</v>
      </c>
      <c r="H83" s="17" t="s">
        <v>46</v>
      </c>
      <c r="I83" s="18">
        <v>98</v>
      </c>
      <c r="J83" s="18"/>
      <c r="K83" s="18">
        <f t="shared" ref="K83:K87" si="7">+ROUND(J83*I83,2)</f>
        <v>0</v>
      </c>
    </row>
    <row r="84" spans="1:11" ht="23.25" customHeight="1" x14ac:dyDescent="0.15">
      <c r="A84" s="12" t="s">
        <v>11</v>
      </c>
      <c r="B84" s="13"/>
      <c r="C84" s="14">
        <v>62</v>
      </c>
      <c r="D84" s="15" t="s">
        <v>17</v>
      </c>
      <c r="E84" s="13" t="s">
        <v>140</v>
      </c>
      <c r="F84" s="13" t="s">
        <v>146</v>
      </c>
      <c r="G84" s="16" t="s">
        <v>147</v>
      </c>
      <c r="H84" s="17" t="s">
        <v>46</v>
      </c>
      <c r="I84" s="18">
        <v>110</v>
      </c>
      <c r="J84" s="18"/>
      <c r="K84" s="18">
        <f t="shared" si="7"/>
        <v>0</v>
      </c>
    </row>
    <row r="85" spans="1:11" ht="23.25" customHeight="1" x14ac:dyDescent="0.15">
      <c r="A85" s="12"/>
      <c r="B85" s="13"/>
      <c r="C85" s="14">
        <v>63</v>
      </c>
      <c r="D85" s="15" t="s">
        <v>17</v>
      </c>
      <c r="E85" s="13" t="s">
        <v>140</v>
      </c>
      <c r="F85" s="13" t="s">
        <v>191</v>
      </c>
      <c r="G85" s="16" t="s">
        <v>192</v>
      </c>
      <c r="H85" s="17" t="s">
        <v>193</v>
      </c>
      <c r="I85" s="18">
        <f>+(I84+I83)*1.25</f>
        <v>260</v>
      </c>
      <c r="J85" s="18"/>
      <c r="K85" s="18">
        <f t="shared" si="7"/>
        <v>0</v>
      </c>
    </row>
    <row r="86" spans="1:11" ht="23.25" customHeight="1" x14ac:dyDescent="0.15">
      <c r="A86" s="12" t="s">
        <v>11</v>
      </c>
      <c r="B86" s="13"/>
      <c r="C86" s="14">
        <v>64</v>
      </c>
      <c r="D86" s="15" t="s">
        <v>76</v>
      </c>
      <c r="E86" s="13" t="s">
        <v>140</v>
      </c>
      <c r="F86" s="13" t="s">
        <v>148</v>
      </c>
      <c r="G86" s="16" t="s">
        <v>149</v>
      </c>
      <c r="H86" s="17" t="s">
        <v>46</v>
      </c>
      <c r="I86" s="18">
        <v>126.5</v>
      </c>
      <c r="J86" s="18"/>
      <c r="K86" s="18">
        <f t="shared" si="7"/>
        <v>0</v>
      </c>
    </row>
    <row r="87" spans="1:11" ht="17.25" customHeight="1" x14ac:dyDescent="0.15">
      <c r="A87" s="12" t="s">
        <v>11</v>
      </c>
      <c r="B87" s="13"/>
      <c r="C87" s="14">
        <v>65</v>
      </c>
      <c r="D87" s="15" t="s">
        <v>76</v>
      </c>
      <c r="E87" s="13" t="s">
        <v>140</v>
      </c>
      <c r="F87" s="13" t="s">
        <v>150</v>
      </c>
      <c r="G87" s="16" t="s">
        <v>181</v>
      </c>
      <c r="H87" s="17" t="s">
        <v>46</v>
      </c>
      <c r="I87" s="18">
        <v>126.5</v>
      </c>
      <c r="J87" s="18"/>
      <c r="K87" s="18">
        <f t="shared" si="7"/>
        <v>0</v>
      </c>
    </row>
    <row r="88" spans="1:11" ht="17.25" customHeight="1" x14ac:dyDescent="0.15">
      <c r="A88" s="4" t="s">
        <v>11</v>
      </c>
      <c r="B88" s="5"/>
      <c r="C88" s="6">
        <v>0</v>
      </c>
      <c r="D88" s="7" t="s">
        <v>12</v>
      </c>
      <c r="E88" s="8"/>
      <c r="F88" s="8" t="s">
        <v>151</v>
      </c>
      <c r="G88" s="9" t="s">
        <v>152</v>
      </c>
      <c r="H88" s="10"/>
      <c r="I88" s="11"/>
      <c r="J88" s="3"/>
      <c r="K88" s="3">
        <f>+SUBTOTAL(9,K89:K90)</f>
        <v>0</v>
      </c>
    </row>
    <row r="89" spans="1:11" ht="23.25" customHeight="1" x14ac:dyDescent="0.15">
      <c r="A89" s="12" t="s">
        <v>11</v>
      </c>
      <c r="B89" s="13"/>
      <c r="C89" s="14">
        <v>66</v>
      </c>
      <c r="D89" s="15" t="s">
        <v>17</v>
      </c>
      <c r="E89" s="13" t="s">
        <v>140</v>
      </c>
      <c r="F89" s="13" t="s">
        <v>153</v>
      </c>
      <c r="G89" s="16" t="s">
        <v>154</v>
      </c>
      <c r="H89" s="17" t="s">
        <v>44</v>
      </c>
      <c r="I89" s="18">
        <v>11</v>
      </c>
      <c r="J89" s="18"/>
      <c r="K89" s="18">
        <f t="shared" ref="K89:K90" si="8">+ROUND(J89*I89,2)</f>
        <v>0</v>
      </c>
    </row>
    <row r="90" spans="1:11" ht="17.25" customHeight="1" x14ac:dyDescent="0.15">
      <c r="A90" s="12" t="s">
        <v>11</v>
      </c>
      <c r="B90" s="13"/>
      <c r="C90" s="14">
        <v>67</v>
      </c>
      <c r="D90" s="15" t="s">
        <v>76</v>
      </c>
      <c r="E90" s="13" t="s">
        <v>140</v>
      </c>
      <c r="F90" s="13" t="s">
        <v>155</v>
      </c>
      <c r="G90" s="16" t="s">
        <v>180</v>
      </c>
      <c r="H90" s="17" t="s">
        <v>44</v>
      </c>
      <c r="I90" s="18">
        <v>10.8</v>
      </c>
      <c r="J90" s="18"/>
      <c r="K90" s="18">
        <f t="shared" si="8"/>
        <v>0</v>
      </c>
    </row>
    <row r="91" spans="1:11" ht="17.25" customHeight="1" x14ac:dyDescent="0.15">
      <c r="A91" s="4" t="s">
        <v>11</v>
      </c>
      <c r="B91" s="5"/>
      <c r="C91" s="6">
        <v>0</v>
      </c>
      <c r="D91" s="7" t="s">
        <v>12</v>
      </c>
      <c r="E91" s="8"/>
      <c r="F91" s="8" t="s">
        <v>156</v>
      </c>
      <c r="G91" s="9" t="s">
        <v>157</v>
      </c>
      <c r="H91" s="10"/>
      <c r="I91" s="11"/>
      <c r="J91" s="3"/>
      <c r="K91" s="3">
        <f>+SUBTOTAL(9,K92:K97)</f>
        <v>0</v>
      </c>
    </row>
    <row r="92" spans="1:11" ht="23.25" customHeight="1" x14ac:dyDescent="0.15">
      <c r="A92" s="12" t="s">
        <v>11</v>
      </c>
      <c r="B92" s="13"/>
      <c r="C92" s="14">
        <v>68</v>
      </c>
      <c r="D92" s="15" t="s">
        <v>17</v>
      </c>
      <c r="E92" s="13" t="s">
        <v>140</v>
      </c>
      <c r="F92" s="13" t="s">
        <v>158</v>
      </c>
      <c r="G92" s="16" t="s">
        <v>159</v>
      </c>
      <c r="H92" s="17" t="s">
        <v>59</v>
      </c>
      <c r="I92" s="18">
        <v>1</v>
      </c>
      <c r="J92" s="18"/>
      <c r="K92" s="18">
        <f t="shared" ref="K92:K97" si="9">+ROUND(J92*I92,2)</f>
        <v>0</v>
      </c>
    </row>
    <row r="93" spans="1:11" ht="17.25" customHeight="1" x14ac:dyDescent="0.15">
      <c r="A93" s="12" t="s">
        <v>11</v>
      </c>
      <c r="B93" s="13"/>
      <c r="C93" s="14">
        <v>69</v>
      </c>
      <c r="D93" s="15" t="s">
        <v>76</v>
      </c>
      <c r="E93" s="13" t="s">
        <v>140</v>
      </c>
      <c r="F93" s="13" t="s">
        <v>160</v>
      </c>
      <c r="G93" s="16" t="s">
        <v>161</v>
      </c>
      <c r="H93" s="17" t="s">
        <v>59</v>
      </c>
      <c r="I93" s="18">
        <v>1</v>
      </c>
      <c r="J93" s="18"/>
      <c r="K93" s="18">
        <f t="shared" si="9"/>
        <v>0</v>
      </c>
    </row>
    <row r="94" spans="1:11" ht="23.25" customHeight="1" x14ac:dyDescent="0.15">
      <c r="A94" s="12" t="s">
        <v>11</v>
      </c>
      <c r="B94" s="13"/>
      <c r="C94" s="14">
        <v>70</v>
      </c>
      <c r="D94" s="15" t="s">
        <v>76</v>
      </c>
      <c r="E94" s="13" t="s">
        <v>140</v>
      </c>
      <c r="F94" s="13" t="s">
        <v>162</v>
      </c>
      <c r="G94" s="16" t="s">
        <v>163</v>
      </c>
      <c r="H94" s="17" t="s">
        <v>59</v>
      </c>
      <c r="I94" s="18">
        <v>1</v>
      </c>
      <c r="J94" s="18"/>
      <c r="K94" s="18">
        <f t="shared" si="9"/>
        <v>0</v>
      </c>
    </row>
    <row r="95" spans="1:11" ht="23.25" customHeight="1" x14ac:dyDescent="0.15">
      <c r="A95" s="12" t="s">
        <v>11</v>
      </c>
      <c r="B95" s="13"/>
      <c r="C95" s="14">
        <v>71</v>
      </c>
      <c r="D95" s="15" t="s">
        <v>17</v>
      </c>
      <c r="E95" s="13" t="s">
        <v>140</v>
      </c>
      <c r="F95" s="13" t="s">
        <v>164</v>
      </c>
      <c r="G95" s="16" t="s">
        <v>165</v>
      </c>
      <c r="H95" s="17" t="s">
        <v>59</v>
      </c>
      <c r="I95" s="18">
        <v>9</v>
      </c>
      <c r="J95" s="18"/>
      <c r="K95" s="18">
        <f t="shared" si="9"/>
        <v>0</v>
      </c>
    </row>
    <row r="96" spans="1:11" ht="23.25" customHeight="1" x14ac:dyDescent="0.15">
      <c r="A96" s="12" t="s">
        <v>11</v>
      </c>
      <c r="B96" s="13"/>
      <c r="C96" s="14">
        <v>72</v>
      </c>
      <c r="D96" s="15" t="s">
        <v>76</v>
      </c>
      <c r="E96" s="13" t="s">
        <v>140</v>
      </c>
      <c r="F96" s="13" t="s">
        <v>166</v>
      </c>
      <c r="G96" s="16" t="s">
        <v>179</v>
      </c>
      <c r="H96" s="17" t="s">
        <v>44</v>
      </c>
      <c r="I96" s="18">
        <v>11</v>
      </c>
      <c r="J96" s="18"/>
      <c r="K96" s="18">
        <f t="shared" si="9"/>
        <v>0</v>
      </c>
    </row>
    <row r="97" spans="1:11" ht="23.25" customHeight="1" x14ac:dyDescent="0.15">
      <c r="A97" s="12" t="s">
        <v>11</v>
      </c>
      <c r="B97" s="13"/>
      <c r="C97" s="14">
        <v>73</v>
      </c>
      <c r="D97" s="15" t="s">
        <v>17</v>
      </c>
      <c r="E97" s="13" t="s">
        <v>140</v>
      </c>
      <c r="F97" s="13" t="s">
        <v>167</v>
      </c>
      <c r="G97" s="16" t="s">
        <v>168</v>
      </c>
      <c r="H97" s="17" t="s">
        <v>59</v>
      </c>
      <c r="I97" s="18">
        <v>1</v>
      </c>
      <c r="J97" s="18"/>
      <c r="K97" s="18">
        <f t="shared" si="9"/>
        <v>0</v>
      </c>
    </row>
    <row r="98" spans="1:11" ht="17.25" customHeight="1" x14ac:dyDescent="0.15">
      <c r="A98" s="4" t="s">
        <v>11</v>
      </c>
      <c r="B98" s="5"/>
      <c r="C98" s="6">
        <v>0</v>
      </c>
      <c r="D98" s="7" t="s">
        <v>12</v>
      </c>
      <c r="E98" s="8"/>
      <c r="F98" s="8" t="s">
        <v>169</v>
      </c>
      <c r="G98" s="9" t="s">
        <v>170</v>
      </c>
      <c r="H98" s="10"/>
      <c r="I98" s="11"/>
      <c r="J98" s="3"/>
      <c r="K98" s="3">
        <f>+SUBTOTAL(9,K99:K100)</f>
        <v>0</v>
      </c>
    </row>
    <row r="99" spans="1:11" ht="23.25" customHeight="1" x14ac:dyDescent="0.15">
      <c r="A99" s="12" t="s">
        <v>11</v>
      </c>
      <c r="B99" s="13"/>
      <c r="C99" s="14">
        <v>74</v>
      </c>
      <c r="D99" s="15" t="s">
        <v>17</v>
      </c>
      <c r="E99" s="13" t="s">
        <v>140</v>
      </c>
      <c r="F99" s="13" t="s">
        <v>171</v>
      </c>
      <c r="G99" s="16" t="s">
        <v>172</v>
      </c>
      <c r="H99" s="17" t="s">
        <v>46</v>
      </c>
      <c r="I99" s="18">
        <v>24</v>
      </c>
      <c r="J99" s="18"/>
      <c r="K99" s="18">
        <f t="shared" ref="K99:K100" si="10">+ROUND(J99*I99,2)</f>
        <v>0</v>
      </c>
    </row>
    <row r="100" spans="1:11" ht="17.25" customHeight="1" x14ac:dyDescent="0.15">
      <c r="A100" s="12" t="s">
        <v>11</v>
      </c>
      <c r="B100" s="13"/>
      <c r="C100" s="14">
        <v>75</v>
      </c>
      <c r="D100" s="15" t="s">
        <v>76</v>
      </c>
      <c r="E100" s="13" t="s">
        <v>140</v>
      </c>
      <c r="F100" s="13" t="s">
        <v>173</v>
      </c>
      <c r="G100" s="16" t="s">
        <v>178</v>
      </c>
      <c r="H100" s="17" t="s">
        <v>46</v>
      </c>
      <c r="I100" s="18">
        <v>24.48</v>
      </c>
      <c r="J100" s="18"/>
      <c r="K100" s="18">
        <f t="shared" si="10"/>
        <v>0</v>
      </c>
    </row>
    <row r="101" spans="1:11" ht="17.25" customHeight="1" x14ac:dyDescent="0.15">
      <c r="A101" s="4" t="s">
        <v>11</v>
      </c>
      <c r="B101" s="5"/>
      <c r="C101" s="6">
        <v>0</v>
      </c>
      <c r="D101" s="7" t="s">
        <v>12</v>
      </c>
      <c r="E101" s="8"/>
      <c r="F101" s="8" t="s">
        <v>174</v>
      </c>
      <c r="G101" s="9" t="s">
        <v>175</v>
      </c>
      <c r="H101" s="10"/>
      <c r="I101" s="11"/>
      <c r="J101" s="3"/>
      <c r="K101" s="3">
        <f>+SUBTOTAL(9,K102)</f>
        <v>0</v>
      </c>
    </row>
    <row r="102" spans="1:11" ht="23.25" customHeight="1" x14ac:dyDescent="0.15">
      <c r="A102" s="12" t="s">
        <v>11</v>
      </c>
      <c r="B102" s="13"/>
      <c r="C102" s="14">
        <v>76</v>
      </c>
      <c r="D102" s="15" t="s">
        <v>17</v>
      </c>
      <c r="E102" s="13" t="s">
        <v>140</v>
      </c>
      <c r="F102" s="13" t="s">
        <v>176</v>
      </c>
      <c r="G102" s="16" t="s">
        <v>177</v>
      </c>
      <c r="H102" s="17" t="s">
        <v>46</v>
      </c>
      <c r="I102" s="18">
        <v>413</v>
      </c>
      <c r="J102" s="18"/>
      <c r="K102" s="18">
        <f>+ROUND(J102*I102,2)</f>
        <v>0</v>
      </c>
    </row>
    <row r="104" spans="1:11" s="19" customFormat="1" x14ac:dyDescent="0.15">
      <c r="G104" s="19" t="s">
        <v>186</v>
      </c>
      <c r="K104" s="3">
        <f>+SUBTOTAL(9,K8:K102)</f>
        <v>0</v>
      </c>
    </row>
  </sheetData>
  <pageMargins left="0.2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Microsoft Office User</cp:lastModifiedBy>
  <cp:lastPrinted>2018-07-20T10:24:06Z</cp:lastPrinted>
  <dcterms:created xsi:type="dcterms:W3CDTF">2018-07-11T07:52:28Z</dcterms:created>
  <dcterms:modified xsi:type="dcterms:W3CDTF">2019-04-17T10:09:27Z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16.2.7.17151</vt:lpwstr>
  </property>
</Properties>
</file>